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uscg.sharepoint-mil.us/sites/RPM-1-Status2/Shared Documents/General/RPM-1-Status/1. Status Files/2025/WAIVER AND WAIVER MGMT PROCESS/16-18 YEAR AD WAIVER/"/>
    </mc:Choice>
  </mc:AlternateContent>
  <xr:revisionPtr revIDLastSave="35" documentId="8_{419BD439-B219-4BAE-A37C-57272A163178}" xr6:coauthVersionLast="47" xr6:coauthVersionMax="47" xr10:uidLastSave="{827C6973-FAA9-4146-8ABC-A39447CACC88}"/>
  <bookViews>
    <workbookView xWindow="-14052" yWindow="1140" windowWidth="12996" windowHeight="14616" firstSheet="1" activeTab="1" xr2:uid="{00000000-000D-0000-FFFF-FFFF00000000}"/>
  </bookViews>
  <sheets>
    <sheet name="Instructions" sheetId="4" r:id="rId1"/>
    <sheet name="Waiver Summary" sheetId="1" r:id="rId2"/>
    <sheet name="1618 Yr" sheetId="3" r:id="rId3"/>
    <sheet name="Sheet1" sheetId="5" r:id="rId4"/>
  </sheets>
  <definedNames>
    <definedName name="_xlnm.Print_Area" localSheetId="0">Instructions!$A$1:$I$36</definedName>
    <definedName name="SEARCH_RESULT1" localSheetId="1">'Waiver Summary'!#REF!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3" l="1"/>
  <c r="D37" i="1"/>
  <c r="E5" i="3" l="1"/>
  <c r="D26" i="1" s="1"/>
  <c r="D21" i="1"/>
  <c r="E21" i="1" s="1"/>
  <c r="D18" i="1"/>
  <c r="E18" i="1" s="1"/>
  <c r="F3" i="1"/>
  <c r="E34" i="1"/>
  <c r="E3" i="3" l="1"/>
  <c r="E6" i="3" s="1"/>
  <c r="D29" i="1" s="1"/>
  <c r="E29" i="1" s="1"/>
  <c r="D10" i="1"/>
  <c r="E10" i="1" s="1"/>
  <c r="E26" i="1" l="1"/>
</calcChain>
</file>

<file path=xl/sharedStrings.xml><?xml version="1.0" encoding="utf-8"?>
<sst xmlns="http://schemas.openxmlformats.org/spreadsheetml/2006/main" count="51" uniqueCount="50">
  <si>
    <t>EMPLID:</t>
  </si>
  <si>
    <t>RCC:</t>
  </si>
  <si>
    <t>Requested Start of Orders:</t>
  </si>
  <si>
    <t>Days:</t>
  </si>
  <si>
    <t>Requested End of Orders:</t>
  </si>
  <si>
    <t>Type of Orders:</t>
  </si>
  <si>
    <t>Age 60 Check</t>
  </si>
  <si>
    <t>Date of Birth:</t>
  </si>
  <si>
    <t>Age at End of requested orders:</t>
  </si>
  <si>
    <t>30 Yr TIS (E/W) / TCS (O) Check</t>
  </si>
  <si>
    <t>Pay Entry Base Date (E/W) or Commissioning Date (O):</t>
  </si>
  <si>
    <t>TIS/TCS at end of requested orders (Under 30):</t>
  </si>
  <si>
    <t>16/18 Years of AD Service Check</t>
  </si>
  <si>
    <t>Total Years AD (end of current orders):</t>
  </si>
  <si>
    <t>Total Years AD (end of requested orders):</t>
  </si>
  <si>
    <t>Weight</t>
  </si>
  <si>
    <t>Member in compliance?</t>
  </si>
  <si>
    <t>Yes</t>
  </si>
  <si>
    <t>16/18 Years of Active Duty Assessment with Requested Orders</t>
  </si>
  <si>
    <t>Total Days AD (end of current orders):</t>
  </si>
  <si>
    <t>Total Days AD (end of requested orders):</t>
  </si>
  <si>
    <t>Total AD in Years (end of current orders):</t>
  </si>
  <si>
    <t>Total AD in Years (end of requested orders):</t>
  </si>
  <si>
    <t>Begin Date</t>
  </si>
  <si>
    <t>End Date</t>
  </si>
  <si>
    <t>Reg Active Duty</t>
  </si>
  <si>
    <t>Rsv Active Duty</t>
  </si>
  <si>
    <t>TIS/TCS at start of requested orders (Over 4 for MIL Obligation):</t>
  </si>
  <si>
    <t>16 yrs = 5840</t>
  </si>
  <si>
    <t>18 yrs = 6570</t>
  </si>
  <si>
    <t>Notes</t>
  </si>
  <si>
    <t>Name, Rank:</t>
  </si>
  <si>
    <t xml:space="preserve">Board History </t>
  </si>
  <si>
    <t>(O/W only)</t>
  </si>
  <si>
    <t>Twice Passed over for next paygrade? Selected for next Paygrade?</t>
  </si>
  <si>
    <t>April</t>
  </si>
  <si>
    <t>May</t>
  </si>
  <si>
    <t>June</t>
  </si>
  <si>
    <t>Total</t>
  </si>
  <si>
    <t xml:space="preserve">Twice Non-Selected for LCDR (8/7/2023 &amp; 8/1/2023); separating at 6/30/2024 as a result.  Approved for RSV commission on Dec 2023 Regular to RSV panel. </t>
  </si>
  <si>
    <t>Dec</t>
  </si>
  <si>
    <t>Jan</t>
  </si>
  <si>
    <t>Feb</t>
  </si>
  <si>
    <t>Mar</t>
  </si>
  <si>
    <t>Apr</t>
  </si>
  <si>
    <t>Jun</t>
  </si>
  <si>
    <t>SELRES</t>
  </si>
  <si>
    <t xml:space="preserve">ADOS </t>
  </si>
  <si>
    <t>no</t>
  </si>
  <si>
    <t>LT Joe Coastie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</si>
</sst>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4"/>
      <color theme="1"/>
      <name val="Calibri"/>
      <family val="2"/>
      <scheme val="minor"/>
    </font>
    <font>
      <b/>
      <sz val="14"/>
      <name val="Calibri"/>
      <family val="2"/>
      <scheme val="minor"/>
    </font>
    <font>
      <sz val="14"/>
      <name val="Calibri"/>
      <family val="2"/>
      <scheme val="minor"/>
    </font>
    <font>
      <sz val="10"/>
      <color theme="1"/>
      <name val="Calibri"/>
      <family val="2"/>
      <scheme val="minor"/>
    </font>
    <font>
      <sz val="7"/>
      <color rgb="FF000000"/>
      <name val="Arial"/>
      <family val="2"/>
    </font>
    <font>
      <sz val="7"/>
      <color theme="1"/>
      <name val="Arial"/>
      <family val="2"/>
    </font>
    <font>
      <sz val="9"/>
      <color rgb="FF000000"/>
      <name val="Arial"/>
      <family val="2"/>
    </font>
    <font>
      <sz val="11"/>
      <color rgb="FF000000"/>
      <name val="Arial"/>
      <family val="2"/>
    </font>
  </fonts>
  <fills count="9">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rgb="FFFAFAFA"/>
        <bgColor indexed="64"/>
      </patternFill>
    </fill>
    <fill>
      <patternFill patternType="solid">
        <fgColor rgb="FFEEEEEE"/>
        <bgColor indexed="64"/>
      </patternFill>
    </fill>
    <fill>
      <patternFill patternType="solid">
        <fgColor rgb="FFF4F7FC"/>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medium">
        <color rgb="FFCED4DA"/>
      </right>
      <top/>
      <bottom style="medium">
        <color rgb="FFCED4DA"/>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4">
    <xf numFmtId="0" fontId="0" fillId="0" borderId="0" xfId="0"/>
    <xf numFmtId="14" fontId="0" fillId="0" borderId="0" xfId="0" applyNumberFormat="1"/>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14" fontId="0" fillId="0" borderId="2" xfId="0" applyNumberFormat="1" applyBorder="1" applyAlignment="1">
      <alignment horizontal="center"/>
    </xf>
    <xf numFmtId="0" fontId="0" fillId="0" borderId="0" xfId="0" applyAlignment="1">
      <alignment horizontal="center"/>
    </xf>
    <xf numFmtId="14" fontId="0" fillId="0" borderId="1" xfId="0" applyNumberFormat="1" applyBorder="1" applyAlignment="1">
      <alignment horizontal="center"/>
    </xf>
    <xf numFmtId="0" fontId="0" fillId="0" borderId="0" xfId="0" applyFill="1"/>
    <xf numFmtId="14" fontId="0" fillId="0" borderId="0" xfId="0" applyNumberFormat="1" applyFill="1" applyAlignment="1">
      <alignment horizontal="left" wrapText="1"/>
    </xf>
    <xf numFmtId="0" fontId="0" fillId="0" borderId="0" xfId="0" applyFill="1" applyAlignment="1">
      <alignment horizontal="left"/>
    </xf>
    <xf numFmtId="0" fontId="0" fillId="0" borderId="0" xfId="0" applyFill="1" applyAlignment="1">
      <alignment horizontal="right" wrapText="1"/>
    </xf>
    <xf numFmtId="0" fontId="0" fillId="0" borderId="4" xfId="0" applyBorder="1" applyAlignment="1">
      <alignment horizontal="center"/>
    </xf>
    <xf numFmtId="0" fontId="1" fillId="0" borderId="5" xfId="0" applyFont="1" applyFill="1" applyBorder="1" applyAlignment="1">
      <alignment horizontal="center" vertical="center" wrapText="1"/>
    </xf>
    <xf numFmtId="14" fontId="0" fillId="0" borderId="0" xfId="0" applyNumberFormat="1" applyFill="1" applyAlignment="1">
      <alignment horizontal="right" wrapText="1"/>
    </xf>
    <xf numFmtId="0" fontId="0" fillId="0" borderId="0" xfId="0" applyAlignment="1">
      <alignment horizontal="center"/>
    </xf>
    <xf numFmtId="0" fontId="1" fillId="0" borderId="0" xfId="0" applyFont="1" applyAlignment="1">
      <alignment horizontal="left"/>
    </xf>
    <xf numFmtId="0" fontId="0" fillId="0" borderId="0" xfId="0" applyAlignment="1"/>
    <xf numFmtId="0" fontId="5" fillId="0" borderId="6" xfId="0" applyFont="1" applyBorder="1" applyAlignment="1">
      <alignment horizontal="left"/>
    </xf>
    <xf numFmtId="0" fontId="0" fillId="0" borderId="0" xfId="0" applyAlignment="1">
      <alignment horizontal="center"/>
    </xf>
    <xf numFmtId="0" fontId="0" fillId="0" borderId="0" xfId="0" applyBorder="1" applyAlignment="1">
      <alignment horizontal="center" vertical="center"/>
    </xf>
    <xf numFmtId="0" fontId="1" fillId="3" borderId="6" xfId="0" applyFont="1" applyFill="1" applyBorder="1"/>
    <xf numFmtId="0" fontId="0" fillId="3" borderId="6" xfId="0" applyFill="1" applyBorder="1" applyAlignment="1">
      <alignment horizontal="center"/>
    </xf>
    <xf numFmtId="14" fontId="0" fillId="0" borderId="0" xfId="0" applyNumberFormat="1" applyBorder="1" applyAlignment="1">
      <alignment horizontal="center"/>
    </xf>
    <xf numFmtId="0" fontId="0" fillId="0" borderId="0" xfId="0" applyBorder="1" applyAlignment="1">
      <alignment horizontal="center"/>
    </xf>
    <xf numFmtId="0" fontId="0" fillId="0" borderId="7" xfId="0" applyBorder="1"/>
    <xf numFmtId="14" fontId="0" fillId="0" borderId="0" xfId="0" applyNumberFormat="1" applyBorder="1"/>
    <xf numFmtId="0" fontId="0" fillId="0" borderId="0" xfId="0" applyBorder="1"/>
    <xf numFmtId="0" fontId="0" fillId="0" borderId="3" xfId="0" applyBorder="1"/>
    <xf numFmtId="0" fontId="0" fillId="0" borderId="3" xfId="0" applyBorder="1" applyAlignment="1">
      <alignment horizontal="right" vertical="center" wrapText="1"/>
    </xf>
    <xf numFmtId="0" fontId="0" fillId="0" borderId="0" xfId="0" applyBorder="1" applyAlignment="1">
      <alignment horizontal="right" vertical="center" wrapText="1"/>
    </xf>
    <xf numFmtId="0" fontId="0" fillId="0" borderId="8" xfId="0" applyBorder="1"/>
    <xf numFmtId="0" fontId="0" fillId="0" borderId="1" xfId="0" applyBorder="1"/>
    <xf numFmtId="0" fontId="0" fillId="0" borderId="9" xfId="0" applyBorder="1"/>
    <xf numFmtId="0" fontId="1" fillId="0" borderId="3" xfId="0" applyFont="1" applyBorder="1"/>
    <xf numFmtId="0" fontId="0" fillId="5" borderId="6" xfId="0" applyFill="1" applyBorder="1"/>
    <xf numFmtId="0" fontId="1" fillId="0" borderId="10" xfId="0" applyFont="1" applyBorder="1"/>
    <xf numFmtId="14" fontId="6" fillId="4" borderId="11" xfId="0" applyNumberFormat="1" applyFont="1" applyFill="1" applyBorder="1" applyAlignment="1">
      <alignment horizontal="left" vertical="center" wrapText="1"/>
    </xf>
    <xf numFmtId="0" fontId="6" fillId="4" borderId="11" xfId="0" applyFont="1" applyFill="1" applyBorder="1" applyAlignment="1">
      <alignment horizontal="right" vertical="center" wrapText="1"/>
    </xf>
    <xf numFmtId="14" fontId="6" fillId="6" borderId="11" xfId="0" applyNumberFormat="1" applyFont="1" applyFill="1" applyBorder="1" applyAlignment="1">
      <alignment horizontal="left" vertical="center" wrapText="1"/>
    </xf>
    <xf numFmtId="0" fontId="6" fillId="6" borderId="11" xfId="0" applyFont="1" applyFill="1" applyBorder="1" applyAlignment="1">
      <alignment horizontal="right" vertical="center" wrapText="1"/>
    </xf>
    <xf numFmtId="14" fontId="7" fillId="0" borderId="0" xfId="0" applyNumberFormat="1" applyFont="1" applyFill="1" applyAlignment="1">
      <alignment horizontal="left" wrapText="1"/>
    </xf>
    <xf numFmtId="0" fontId="7" fillId="0" borderId="0" xfId="0" applyFont="1" applyFill="1" applyAlignment="1">
      <alignment horizontal="left"/>
    </xf>
    <xf numFmtId="0" fontId="7" fillId="0" borderId="0" xfId="0" applyFont="1" applyFill="1" applyAlignment="1">
      <alignment horizontal="left" wrapText="1"/>
    </xf>
    <xf numFmtId="14" fontId="6" fillId="7" borderId="11" xfId="0" applyNumberFormat="1" applyFont="1" applyFill="1" applyBorder="1" applyAlignment="1">
      <alignment horizontal="left" vertical="center" wrapText="1"/>
    </xf>
    <xf numFmtId="0" fontId="6" fillId="7" borderId="11" xfId="0" applyFont="1" applyFill="1" applyBorder="1" applyAlignment="1">
      <alignment horizontal="right" vertical="center" wrapText="1"/>
    </xf>
    <xf numFmtId="0" fontId="6" fillId="4" borderId="11" xfId="0" applyFont="1" applyFill="1" applyBorder="1" applyAlignment="1">
      <alignment horizontal="left" vertical="center"/>
    </xf>
    <xf numFmtId="0" fontId="6" fillId="6" borderId="11" xfId="0" applyFont="1" applyFill="1" applyBorder="1" applyAlignment="1">
      <alignment horizontal="left" vertical="center"/>
    </xf>
    <xf numFmtId="0" fontId="6" fillId="7" borderId="11" xfId="0" applyFont="1" applyFill="1" applyBorder="1" applyAlignment="1">
      <alignment horizontal="left" vertical="center"/>
    </xf>
    <xf numFmtId="14" fontId="8" fillId="8" borderId="11" xfId="0" applyNumberFormat="1" applyFont="1" applyFill="1" applyBorder="1" applyAlignment="1">
      <alignment horizontal="left" vertical="center" wrapText="1"/>
    </xf>
    <xf numFmtId="0" fontId="8" fillId="8" borderId="11" xfId="0" applyFont="1" applyFill="1" applyBorder="1" applyAlignment="1">
      <alignment horizontal="left" vertical="center"/>
    </xf>
    <xf numFmtId="0" fontId="8" fillId="8" borderId="11" xfId="0" applyFont="1" applyFill="1" applyBorder="1" applyAlignment="1">
      <alignment horizontal="right" vertical="center" wrapText="1"/>
    </xf>
    <xf numFmtId="14" fontId="8" fillId="6" borderId="11" xfId="0" applyNumberFormat="1" applyFont="1" applyFill="1" applyBorder="1" applyAlignment="1">
      <alignment horizontal="left" vertical="center" wrapText="1"/>
    </xf>
    <xf numFmtId="0" fontId="8" fillId="6" borderId="11" xfId="0" applyFont="1" applyFill="1" applyBorder="1" applyAlignment="1">
      <alignment horizontal="left" vertical="center"/>
    </xf>
    <xf numFmtId="0" fontId="8" fillId="6" borderId="11" xfId="0" applyFont="1" applyFill="1" applyBorder="1" applyAlignment="1">
      <alignment horizontal="right" vertical="center" wrapText="1"/>
    </xf>
    <xf numFmtId="14" fontId="8" fillId="4" borderId="11" xfId="0" applyNumberFormat="1" applyFont="1" applyFill="1" applyBorder="1" applyAlignment="1">
      <alignment horizontal="left" vertical="center" wrapText="1"/>
    </xf>
    <xf numFmtId="0" fontId="8" fillId="4" borderId="11" xfId="0" applyFont="1" applyFill="1" applyBorder="1" applyAlignment="1">
      <alignment horizontal="left" vertical="center"/>
    </xf>
    <xf numFmtId="0" fontId="8" fillId="4" borderId="11" xfId="0" applyFont="1" applyFill="1" applyBorder="1" applyAlignment="1">
      <alignment horizontal="right" vertical="center" wrapText="1"/>
    </xf>
    <xf numFmtId="14" fontId="9" fillId="4" borderId="11" xfId="0" applyNumberFormat="1" applyFont="1" applyFill="1" applyBorder="1" applyAlignment="1">
      <alignment horizontal="left" vertical="center" wrapText="1"/>
    </xf>
    <xf numFmtId="0" fontId="9" fillId="4" borderId="11" xfId="0" applyFont="1" applyFill="1" applyBorder="1" applyAlignment="1">
      <alignment horizontal="right" vertical="center" wrapText="1"/>
    </xf>
    <xf numFmtId="14" fontId="9" fillId="6" borderId="11" xfId="0" applyNumberFormat="1" applyFont="1" applyFill="1" applyBorder="1" applyAlignment="1">
      <alignment horizontal="left" vertical="center" wrapText="1"/>
    </xf>
    <xf numFmtId="0" fontId="9" fillId="6" borderId="11" xfId="0" applyFont="1" applyFill="1" applyBorder="1" applyAlignment="1">
      <alignment horizontal="right" vertical="center" wrapText="1"/>
    </xf>
    <xf numFmtId="14" fontId="9" fillId="8" borderId="11" xfId="0" applyNumberFormat="1" applyFont="1" applyFill="1" applyBorder="1" applyAlignment="1">
      <alignment horizontal="left" vertical="center" wrapText="1"/>
    </xf>
    <xf numFmtId="0" fontId="9" fillId="8" borderId="11" xfId="0" applyFont="1" applyFill="1" applyBorder="1" applyAlignment="1">
      <alignment horizontal="right" vertical="center" wrapText="1"/>
    </xf>
    <xf numFmtId="0" fontId="0" fillId="0" borderId="6" xfId="0" applyBorder="1" applyAlignment="1">
      <alignment horizontal="center" wrapText="1"/>
    </xf>
    <xf numFmtId="0" fontId="0" fillId="0" borderId="0"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right" wrapText="1"/>
    </xf>
    <xf numFmtId="0" fontId="0" fillId="0" borderId="0" xfId="0" applyBorder="1" applyAlignment="1">
      <alignment horizontal="right" wrapText="1"/>
    </xf>
    <xf numFmtId="0" fontId="0" fillId="0" borderId="3" xfId="0" applyBorder="1" applyAlignment="1">
      <alignment horizontal="right" vertical="center" wrapText="1"/>
    </xf>
    <xf numFmtId="0" fontId="0" fillId="0" borderId="0" xfId="0" applyBorder="1" applyAlignment="1">
      <alignment horizontal="right" vertical="center" wrapText="1"/>
    </xf>
    <xf numFmtId="0" fontId="0" fillId="0" borderId="0" xfId="0" applyBorder="1" applyAlignment="1">
      <alignment horizontal="center" wrapText="1"/>
    </xf>
    <xf numFmtId="0" fontId="0" fillId="0" borderId="1" xfId="0" applyBorder="1" applyAlignment="1">
      <alignment horizontal="center" wrapText="1"/>
    </xf>
    <xf numFmtId="0" fontId="0" fillId="0" borderId="6" xfId="0" applyBorder="1" applyAlignment="1">
      <alignment horizontal="center" vertical="center"/>
    </xf>
    <xf numFmtId="0" fontId="1" fillId="0" borderId="3" xfId="0" applyFont="1" applyBorder="1" applyAlignment="1">
      <alignment horizontal="left" vertical="center"/>
    </xf>
    <xf numFmtId="0" fontId="1" fillId="0" borderId="0" xfId="0" applyFont="1" applyBorder="1" applyAlignment="1">
      <alignment horizontal="left" vertical="center"/>
    </xf>
    <xf numFmtId="0" fontId="1" fillId="0" borderId="3" xfId="0" applyFont="1" applyBorder="1" applyAlignment="1">
      <alignment horizontal="center"/>
    </xf>
    <xf numFmtId="0" fontId="1" fillId="0" borderId="0" xfId="0" applyFont="1" applyBorder="1" applyAlignment="1">
      <alignment horizontal="center"/>
    </xf>
    <xf numFmtId="0" fontId="0" fillId="0" borderId="3" xfId="0" applyBorder="1" applyAlignment="1">
      <alignment horizontal="center"/>
    </xf>
    <xf numFmtId="0" fontId="0" fillId="0" borderId="0" xfId="0" applyBorder="1" applyAlignment="1">
      <alignment horizontal="center"/>
    </xf>
    <xf numFmtId="0" fontId="1" fillId="0" borderId="3" xfId="0" applyFont="1" applyBorder="1" applyAlignment="1">
      <alignment horizontal="left"/>
    </xf>
    <xf numFmtId="0" fontId="1" fillId="0" borderId="0" xfId="0" applyFont="1" applyBorder="1" applyAlignment="1">
      <alignment horizontal="left"/>
    </xf>
    <xf numFmtId="0" fontId="0" fillId="5" borderId="12" xfId="0" applyFill="1" applyBorder="1" applyAlignment="1">
      <alignment horizontal="center"/>
    </xf>
    <xf numFmtId="0" fontId="0" fillId="5" borderId="2" xfId="0" applyFill="1" applyBorder="1" applyAlignment="1">
      <alignment horizontal="center"/>
    </xf>
    <xf numFmtId="0" fontId="0" fillId="5" borderId="13" xfId="0" applyFill="1" applyBorder="1" applyAlignment="1">
      <alignment horizontal="center"/>
    </xf>
    <xf numFmtId="0" fontId="3" fillId="2" borderId="6" xfId="0" applyFont="1" applyFill="1" applyBorder="1" applyAlignment="1">
      <alignment vertical="center"/>
    </xf>
    <xf numFmtId="0" fontId="4" fillId="0" borderId="6" xfId="0" applyFont="1" applyBorder="1" applyAlignment="1"/>
    <xf numFmtId="0" fontId="0" fillId="0" borderId="6" xfId="0" applyBorder="1" applyAlignment="1"/>
    <xf numFmtId="0" fontId="0" fillId="0" borderId="3" xfId="0" applyBorder="1" applyAlignment="1">
      <alignment horizontal="center" wrapText="1"/>
    </xf>
    <xf numFmtId="14" fontId="0" fillId="0" borderId="0" xfId="0" applyNumberFormat="1" applyBorder="1" applyAlignment="1">
      <alignment horizontal="center" vertical="center"/>
    </xf>
    <xf numFmtId="14" fontId="0" fillId="0" borderId="1" xfId="0" applyNumberFormat="1" applyBorder="1" applyAlignment="1">
      <alignment horizontal="center" vertical="center"/>
    </xf>
    <xf numFmtId="0" fontId="1" fillId="0" borderId="0" xfId="0" applyFont="1" applyAlignment="1">
      <alignment horizontal="left"/>
    </xf>
    <xf numFmtId="0" fontId="2" fillId="2" borderId="3" xfId="0" applyFont="1" applyFill="1" applyBorder="1" applyAlignment="1">
      <alignment vertical="center"/>
    </xf>
    <xf numFmtId="0" fontId="0" fillId="0" borderId="0" xfId="0" applyAlignment="1"/>
  </cellXfs>
  <cellStyles count="1">
    <cellStyle name="Normal" xfId="0" builtinId="0"/>
  </cellStyles>
  <dxfs count="1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activeX/activeX10.xml><?xml version="1.0" encoding="utf-8"?>
<ax:ocx xmlns:ax="http://schemas.microsoft.com/office/2006/activeX" xmlns:r="http://schemas.openxmlformats.org/officeDocument/2006/relationships" ax:classid="{5512D116-5CC6-11CF-8D67-00AA00BDCE1D}" ax:persistence="persistStream" r:id="rId1"/>
</file>

<file path=xl/activeX/activeX11.xml><?xml version="1.0" encoding="utf-8"?>
<ax:ocx xmlns:ax="http://schemas.microsoft.com/office/2006/activeX" xmlns:r="http://schemas.openxmlformats.org/officeDocument/2006/relationships" ax:classid="{5512D116-5CC6-11CF-8D67-00AA00BDCE1D}" ax:persistence="persistStream" r:id="rId1"/>
</file>

<file path=xl/activeX/activeX12.xml><?xml version="1.0" encoding="utf-8"?>
<ax:ocx xmlns:ax="http://schemas.microsoft.com/office/2006/activeX" xmlns:r="http://schemas.openxmlformats.org/officeDocument/2006/relationships" ax:classid="{5512D116-5CC6-11CF-8D67-00AA00BDCE1D}" ax:persistence="persistStream" r:id="rId1"/>
</file>

<file path=xl/activeX/activeX13.xml><?xml version="1.0" encoding="utf-8"?>
<ax:ocx xmlns:ax="http://schemas.microsoft.com/office/2006/activeX" xmlns:r="http://schemas.openxmlformats.org/officeDocument/2006/relationships" ax:classid="{5512D116-5CC6-11CF-8D67-00AA00BDCE1D}" ax:persistence="persistStream" r:id="rId1"/>
</file>

<file path=xl/activeX/activeX14.xml><?xml version="1.0" encoding="utf-8"?>
<ax:ocx xmlns:ax="http://schemas.microsoft.com/office/2006/activeX" xmlns:r="http://schemas.openxmlformats.org/officeDocument/2006/relationships" ax:classid="{5512D116-5CC6-11CF-8D67-00AA00BDCE1D}" ax:persistence="persistStream" r:id="rId1"/>
</file>

<file path=xl/activeX/activeX15.xml><?xml version="1.0" encoding="utf-8"?>
<ax:ocx xmlns:ax="http://schemas.microsoft.com/office/2006/activeX" xmlns:r="http://schemas.openxmlformats.org/officeDocument/2006/relationships" ax:classid="{5512D116-5CC6-11CF-8D67-00AA00BDCE1D}" ax:persistence="persistStream" r:id="rId1"/>
</file>

<file path=xl/activeX/activeX16.xml><?xml version="1.0" encoding="utf-8"?>
<ax:ocx xmlns:ax="http://schemas.microsoft.com/office/2006/activeX" xmlns:r="http://schemas.openxmlformats.org/officeDocument/2006/relationships" ax:classid="{5512D116-5CC6-11CF-8D67-00AA00BDCE1D}" ax:persistence="persistStream" r:id="rId1"/>
</file>

<file path=xl/activeX/activeX17.xml><?xml version="1.0" encoding="utf-8"?>
<ax:ocx xmlns:ax="http://schemas.microsoft.com/office/2006/activeX" xmlns:r="http://schemas.openxmlformats.org/officeDocument/2006/relationships" ax:classid="{5512D116-5CC6-11CF-8D67-00AA00BDCE1D}" ax:persistence="persistStream" r:id="rId1"/>
</file>

<file path=xl/activeX/activeX18.xml><?xml version="1.0" encoding="utf-8"?>
<ax:ocx xmlns:ax="http://schemas.microsoft.com/office/2006/activeX" xmlns:r="http://schemas.openxmlformats.org/officeDocument/2006/relationships" ax:classid="{5512D116-5CC6-11CF-8D67-00AA00BDCE1D}" ax:persistence="persistStream" r:id="rId1"/>
</file>

<file path=xl/activeX/activeX19.xml><?xml version="1.0" encoding="utf-8"?>
<ax:ocx xmlns:ax="http://schemas.microsoft.com/office/2006/activeX" xmlns:r="http://schemas.openxmlformats.org/officeDocument/2006/relationships" ax:classid="{5512D116-5CC6-11CF-8D67-00AA00BDCE1D}" ax:persistence="persistStream" r:id="rId1"/>
</file>

<file path=xl/activeX/activeX20.xml><?xml version="1.0" encoding="utf-8"?>
<ax:ocx xmlns:ax="http://schemas.microsoft.com/office/2006/activeX" xmlns:r="http://schemas.openxmlformats.org/officeDocument/2006/relationships" ax:classid="{5512D116-5CC6-11CF-8D67-00AA00BDCE1D}" ax:persistence="persistStream" r:id="rId1"/>
</file>

<file path=xl/activeX/activeX21.xml><?xml version="1.0" encoding="utf-8"?>
<ax:ocx xmlns:ax="http://schemas.microsoft.com/office/2006/activeX" xmlns:r="http://schemas.openxmlformats.org/officeDocument/2006/relationships" ax:classid="{5512D116-5CC6-11CF-8D67-00AA00BDCE1D}" ax:persistence="persistStream" r:id="rId1"/>
</file>

<file path=xl/activeX/activeX22.xml><?xml version="1.0" encoding="utf-8"?>
<ax:ocx xmlns:ax="http://schemas.microsoft.com/office/2006/activeX" xmlns:r="http://schemas.openxmlformats.org/officeDocument/2006/relationships" ax:classid="{5512D116-5CC6-11CF-8D67-00AA00BDCE1D}" ax:persistence="persistStream" r:id="rId1"/>
</file>

<file path=xl/activeX/activeX23.xml><?xml version="1.0" encoding="utf-8"?>
<ax:ocx xmlns:ax="http://schemas.microsoft.com/office/2006/activeX" xmlns:r="http://schemas.openxmlformats.org/officeDocument/2006/relationships" ax:classid="{5512D116-5CC6-11CF-8D67-00AA00BDCE1D}" ax:persistence="persistStream" r:id="rId1"/>
</file>

<file path=xl/activeX/activeX24.xml><?xml version="1.0" encoding="utf-8"?>
<ax:ocx xmlns:ax="http://schemas.microsoft.com/office/2006/activeX" xmlns:r="http://schemas.openxmlformats.org/officeDocument/2006/relationships" ax:classid="{5512D116-5CC6-11CF-8D67-00AA00BDCE1D}" ax:persistence="persistStream" r:id="rId1"/>
</file>

<file path=xl/activeX/activeX25.xml><?xml version="1.0" encoding="utf-8"?>
<ax:ocx xmlns:ax="http://schemas.microsoft.com/office/2006/activeX" xmlns:r="http://schemas.openxmlformats.org/officeDocument/2006/relationships" ax:classid="{5512D116-5CC6-11CF-8D67-00AA00BDCE1D}" ax:persistence="persistStream" r:id="rId1"/>
</file>

<file path=xl/activeX/activeX26.xml><?xml version="1.0" encoding="utf-8"?>
<ax:ocx xmlns:ax="http://schemas.microsoft.com/office/2006/activeX" xmlns:r="http://schemas.openxmlformats.org/officeDocument/2006/relationships" ax:classid="{5512D116-5CC6-11CF-8D67-00AA00BDCE1D}" ax:persistence="persistStream" r:id="rId1"/>
</file>

<file path=xl/activeX/activeX27.xml><?xml version="1.0" encoding="utf-8"?>
<ax:ocx xmlns:ax="http://schemas.microsoft.com/office/2006/activeX" xmlns:r="http://schemas.openxmlformats.org/officeDocument/2006/relationships" ax:classid="{5512D116-5CC6-11CF-8D67-00AA00BDCE1D}" ax:persistence="persistStream" r:id="rId1"/>
</file>

<file path=xl/activeX/activeX28.xml><?xml version="1.0" encoding="utf-8"?>
<ax:ocx xmlns:ax="http://schemas.microsoft.com/office/2006/activeX" xmlns:r="http://schemas.openxmlformats.org/officeDocument/2006/relationships" ax:classid="{5512D116-5CC6-11CF-8D67-00AA00BDCE1D}" ax:persistence="persistStream" r:id="rId1"/>
</file>

<file path=xl/activeX/activeX29.xml><?xml version="1.0" encoding="utf-8"?>
<ax:ocx xmlns:ax="http://schemas.microsoft.com/office/2006/activeX" xmlns:r="http://schemas.openxmlformats.org/officeDocument/2006/relationships" ax:classid="{5512D116-5CC6-11CF-8D67-00AA00BDCE1D}" ax:persistence="persistStream" r:id="rId1"/>
</file>

<file path=xl/activeX/activeX30.xml><?xml version="1.0" encoding="utf-8"?>
<ax:ocx xmlns:ax="http://schemas.microsoft.com/office/2006/activeX" xmlns:r="http://schemas.openxmlformats.org/officeDocument/2006/relationships" ax:classid="{5512D116-5CC6-11CF-8D67-00AA00BDCE1D}" ax:persistence="persistStream" r:id="rId1"/>
</file>

<file path=xl/activeX/activeX31.xml><?xml version="1.0" encoding="utf-8"?>
<ax:ocx xmlns:ax="http://schemas.microsoft.com/office/2006/activeX" xmlns:r="http://schemas.openxmlformats.org/officeDocument/2006/relationships" ax:classid="{5512D116-5CC6-11CF-8D67-00AA00BDCE1D}" ax:persistence="persistStream" r:id="rId1"/>
</file>

<file path=xl/activeX/activeX32.xml><?xml version="1.0" encoding="utf-8"?>
<ax:ocx xmlns:ax="http://schemas.microsoft.com/office/2006/activeX" xmlns:r="http://schemas.openxmlformats.org/officeDocument/2006/relationships" ax:classid="{5512D116-5CC6-11CF-8D67-00AA00BDCE1D}" ax:persistence="persistStream" r:id="rId1"/>
</file>

<file path=xl/activeX/activeX33.xml><?xml version="1.0" encoding="utf-8"?>
<ax:ocx xmlns:ax="http://schemas.microsoft.com/office/2006/activeX" xmlns:r="http://schemas.openxmlformats.org/officeDocument/2006/relationships" ax:classid="{5512D116-5CC6-11CF-8D67-00AA00BDCE1D}" ax:persistence="persistStream" r:id="rId1"/>
</file>

<file path=xl/activeX/activeX34.xml><?xml version="1.0" encoding="utf-8"?>
<ax:ocx xmlns:ax="http://schemas.microsoft.com/office/2006/activeX" xmlns:r="http://schemas.openxmlformats.org/officeDocument/2006/relationships" ax:classid="{5512D116-5CC6-11CF-8D67-00AA00BDCE1D}" ax:persistence="persistStream" r:id="rId1"/>
</file>

<file path=xl/activeX/activeX35.xml><?xml version="1.0" encoding="utf-8"?>
<ax:ocx xmlns:ax="http://schemas.microsoft.com/office/2006/activeX" xmlns:r="http://schemas.openxmlformats.org/officeDocument/2006/relationships" ax:classid="{5512D116-5CC6-11CF-8D67-00AA00BDCE1D}" ax:persistence="persistStream" r:id="rId1"/>
</file>

<file path=xl/activeX/activeX36.xml><?xml version="1.0" encoding="utf-8"?>
<ax:ocx xmlns:ax="http://schemas.microsoft.com/office/2006/activeX" xmlns:r="http://schemas.openxmlformats.org/officeDocument/2006/relationships" ax:classid="{5512D116-5CC6-11CF-8D67-00AA00BDCE1D}" ax:persistence="persistStream" r:id="rId1"/>
</file>

<file path=xl/activeX/activeX37.xml><?xml version="1.0" encoding="utf-8"?>
<ax:ocx xmlns:ax="http://schemas.microsoft.com/office/2006/activeX" xmlns:r="http://schemas.openxmlformats.org/officeDocument/2006/relationships" ax:classid="{5512D116-5CC6-11CF-8D67-00AA00BDCE1D}" ax:persistence="persistStream" r:id="rId1"/>
</file>

<file path=xl/activeX/activeX38.xml><?xml version="1.0" encoding="utf-8"?>
<ax:ocx xmlns:ax="http://schemas.microsoft.com/office/2006/activeX" xmlns:r="http://schemas.openxmlformats.org/officeDocument/2006/relationships" ax:classid="{5512D116-5CC6-11CF-8D67-00AA00BDCE1D}" ax:persistence="persistStream" r:id="rId1"/>
</file>

<file path=xl/activeX/activeX39.xml><?xml version="1.0" encoding="utf-8"?>
<ax:ocx xmlns:ax="http://schemas.microsoft.com/office/2006/activeX" xmlns:r="http://schemas.openxmlformats.org/officeDocument/2006/relationships" ax:classid="{5512D116-5CC6-11CF-8D67-00AA00BDCE1D}" ax:persistence="persistStream" r:id="rId1"/>
</file>

<file path=xl/activeX/activeX40.xml><?xml version="1.0" encoding="utf-8"?>
<ax:ocx xmlns:ax="http://schemas.microsoft.com/office/2006/activeX" xmlns:r="http://schemas.openxmlformats.org/officeDocument/2006/relationships" ax:classid="{5512D116-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31748</xdr:rowOff>
    </xdr:from>
    <xdr:to>
      <xdr:col>8</xdr:col>
      <xdr:colOff>590550</xdr:colOff>
      <xdr:row>35</xdr:row>
      <xdr:rowOff>133349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31748"/>
          <a:ext cx="5467350" cy="6769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solidFill>
                <a:schemeClr val="dk1"/>
              </a:solidFill>
              <a:latin typeface="Comic Sans MS" pitchFamily="66" charset="0"/>
              <a:ea typeface="+mn-ea"/>
              <a:cs typeface="+mn-cs"/>
            </a:rPr>
            <a:t>INSTRUCTIONS</a:t>
          </a:r>
          <a:r>
            <a:rPr lang="en-US" sz="1100" b="1" u="sng" baseline="0">
              <a:solidFill>
                <a:schemeClr val="dk1"/>
              </a:solidFill>
              <a:latin typeface="Comic Sans MS" pitchFamily="66" charset="0"/>
              <a:ea typeface="+mn-ea"/>
              <a:cs typeface="+mn-cs"/>
            </a:rPr>
            <a:t> FOR USING THIS WORKSHEET</a:t>
          </a:r>
          <a:endParaRPr lang="en-US" sz="1100" b="1" u="sng">
            <a:solidFill>
              <a:schemeClr val="dk1"/>
            </a:solidFill>
            <a:latin typeface="Comic Sans MS" pitchFamily="66" charset="0"/>
            <a:ea typeface="+mn-ea"/>
            <a:cs typeface="+mn-cs"/>
          </a:endParaRPr>
        </a:p>
        <a:p>
          <a:endParaRPr lang="en-US" sz="1100">
            <a:solidFill>
              <a:schemeClr val="dk1"/>
            </a:solidFill>
            <a:latin typeface="Comic Sans MS" pitchFamily="66" charset="0"/>
            <a:ea typeface="+mn-ea"/>
            <a:cs typeface="+mn-cs"/>
          </a:endParaRPr>
        </a:p>
        <a:p>
          <a:r>
            <a:rPr lang="en-US" sz="1100" b="1">
              <a:solidFill>
                <a:schemeClr val="dk1"/>
              </a:solidFill>
              <a:latin typeface="Comic Sans MS" pitchFamily="66" charset="0"/>
              <a:ea typeface="+mn-ea"/>
              <a:cs typeface="+mn-cs"/>
            </a:rPr>
            <a:t>Waiver Summary Tab:</a:t>
          </a:r>
        </a:p>
        <a:p>
          <a:r>
            <a:rPr lang="en-US" sz="1100">
              <a:solidFill>
                <a:schemeClr val="dk1"/>
              </a:solidFill>
              <a:latin typeface="Comic Sans MS" pitchFamily="66" charset="0"/>
              <a:ea typeface="+mn-ea"/>
              <a:cs typeface="+mn-cs"/>
            </a:rPr>
            <a:t> </a:t>
          </a:r>
        </a:p>
        <a:p>
          <a:r>
            <a:rPr lang="en-US" sz="1100">
              <a:solidFill>
                <a:schemeClr val="dk1"/>
              </a:solidFill>
              <a:latin typeface="Comic Sans MS" pitchFamily="66" charset="0"/>
              <a:ea typeface="+mn-ea"/>
              <a:cs typeface="+mn-cs"/>
            </a:rPr>
            <a:t>1. Enter in member name, EMPLID, RCC, requested start and end date for proposed orders, and orders type.</a:t>
          </a:r>
        </a:p>
        <a:p>
          <a:r>
            <a:rPr lang="en-US" sz="1100">
              <a:solidFill>
                <a:schemeClr val="dk1"/>
              </a:solidFill>
              <a:latin typeface="Comic Sans MS" pitchFamily="66" charset="0"/>
              <a:ea typeface="+mn-ea"/>
              <a:cs typeface="+mn-cs"/>
            </a:rPr>
            <a:t>2. </a:t>
          </a:r>
          <a:r>
            <a:rPr lang="en-US" sz="1100" u="sng">
              <a:solidFill>
                <a:schemeClr val="dk1"/>
              </a:solidFill>
              <a:latin typeface="Comic Sans MS" pitchFamily="66" charset="0"/>
              <a:ea typeface="+mn-ea"/>
              <a:cs typeface="+mn-cs"/>
            </a:rPr>
            <a:t>1095 Check: </a:t>
          </a:r>
          <a:r>
            <a:rPr lang="en-US" sz="1100">
              <a:solidFill>
                <a:schemeClr val="dk1"/>
              </a:solidFill>
              <a:latin typeface="Comic Sans MS" pitchFamily="66" charset="0"/>
              <a:ea typeface="+mn-ea"/>
              <a:cs typeface="+mn-cs"/>
            </a:rPr>
            <a:t>Everything fills in automatically from somewhere else.</a:t>
          </a:r>
        </a:p>
        <a:p>
          <a:r>
            <a:rPr lang="en-US" sz="1100">
              <a:solidFill>
                <a:schemeClr val="dk1"/>
              </a:solidFill>
              <a:latin typeface="Comic Sans MS" pitchFamily="66" charset="0"/>
              <a:ea typeface="+mn-ea"/>
              <a:cs typeface="+mn-cs"/>
            </a:rPr>
            <a:t>3. </a:t>
          </a:r>
          <a:r>
            <a:rPr lang="en-US" sz="1100" u="sng">
              <a:solidFill>
                <a:schemeClr val="dk1"/>
              </a:solidFill>
              <a:latin typeface="Comic Sans MS" pitchFamily="66" charset="0"/>
              <a:ea typeface="+mn-ea"/>
              <a:cs typeface="+mn-cs"/>
            </a:rPr>
            <a:t>Age 60 check: </a:t>
          </a:r>
          <a:r>
            <a:rPr lang="en-US" sz="1100">
              <a:solidFill>
                <a:schemeClr val="dk1"/>
              </a:solidFill>
              <a:latin typeface="Comic Sans MS" pitchFamily="66" charset="0"/>
              <a:ea typeface="+mn-ea"/>
              <a:cs typeface="+mn-cs"/>
            </a:rPr>
            <a:t>Enter member</a:t>
          </a:r>
          <a:r>
            <a:rPr lang="en-US" sz="1100" baseline="0">
              <a:solidFill>
                <a:schemeClr val="dk1"/>
              </a:solidFill>
              <a:latin typeface="Comic Sans MS" pitchFamily="66" charset="0"/>
              <a:ea typeface="+mn-ea"/>
              <a:cs typeface="+mn-cs"/>
            </a:rPr>
            <a:t> date of birth</a:t>
          </a:r>
          <a:r>
            <a:rPr lang="en-US" sz="1100">
              <a:solidFill>
                <a:schemeClr val="dk1"/>
              </a:solidFill>
              <a:latin typeface="Comic Sans MS" pitchFamily="66" charset="0"/>
              <a:ea typeface="+mn-ea"/>
              <a:cs typeface="+mn-cs"/>
            </a:rPr>
            <a:t>.</a:t>
          </a:r>
        </a:p>
        <a:p>
          <a:r>
            <a:rPr lang="en-US" sz="1100">
              <a:solidFill>
                <a:schemeClr val="dk1"/>
              </a:solidFill>
              <a:latin typeface="Comic Sans MS" pitchFamily="66" charset="0"/>
              <a:ea typeface="+mn-ea"/>
              <a:cs typeface="+mn-cs"/>
            </a:rPr>
            <a:t>4. </a:t>
          </a:r>
          <a:r>
            <a:rPr lang="en-US" sz="1100" u="sng">
              <a:solidFill>
                <a:schemeClr val="dk1"/>
              </a:solidFill>
              <a:latin typeface="Comic Sans MS" pitchFamily="66" charset="0"/>
              <a:ea typeface="+mn-ea"/>
              <a:cs typeface="+mn-cs"/>
            </a:rPr>
            <a:t>30 Year check: </a:t>
          </a:r>
          <a:r>
            <a:rPr lang="en-US" sz="1100">
              <a:solidFill>
                <a:schemeClr val="dk1"/>
              </a:solidFill>
              <a:latin typeface="Comic Sans MS" pitchFamily="66" charset="0"/>
              <a:ea typeface="+mn-ea"/>
              <a:cs typeface="+mn-cs"/>
            </a:rPr>
            <a:t>Enter Pay</a:t>
          </a:r>
          <a:r>
            <a:rPr lang="en-US" sz="1100" baseline="0">
              <a:solidFill>
                <a:schemeClr val="dk1"/>
              </a:solidFill>
              <a:latin typeface="Comic Sans MS" pitchFamily="66" charset="0"/>
              <a:ea typeface="+mn-ea"/>
              <a:cs typeface="+mn-cs"/>
            </a:rPr>
            <a:t> Base Date</a:t>
          </a:r>
          <a:r>
            <a:rPr lang="en-US" sz="1100">
              <a:solidFill>
                <a:schemeClr val="dk1"/>
              </a:solidFill>
              <a:latin typeface="Comic Sans MS" pitchFamily="66" charset="0"/>
              <a:ea typeface="+mn-ea"/>
              <a:cs typeface="+mn-cs"/>
            </a:rPr>
            <a:t> for enlisted and CWO, enter Commissioning Date for officers.</a:t>
          </a:r>
        </a:p>
        <a:p>
          <a:r>
            <a:rPr lang="en-US" sz="1100">
              <a:solidFill>
                <a:schemeClr val="dk1"/>
              </a:solidFill>
              <a:latin typeface="Comic Sans MS" pitchFamily="66" charset="0"/>
              <a:ea typeface="+mn-ea"/>
              <a:cs typeface="+mn-cs"/>
            </a:rPr>
            <a:t>5. </a:t>
          </a:r>
          <a:r>
            <a:rPr lang="en-US" sz="1100" u="sng">
              <a:solidFill>
                <a:schemeClr val="dk1"/>
              </a:solidFill>
              <a:latin typeface="Comic Sans MS" pitchFamily="66" charset="0"/>
              <a:ea typeface="+mn-ea"/>
              <a:cs typeface="+mn-cs"/>
            </a:rPr>
            <a:t>16/18 Years of AD check: </a:t>
          </a:r>
          <a:r>
            <a:rPr lang="en-US" sz="1100">
              <a:solidFill>
                <a:schemeClr val="dk1"/>
              </a:solidFill>
              <a:latin typeface="Comic Sans MS" pitchFamily="66" charset="0"/>
              <a:ea typeface="+mn-ea"/>
              <a:cs typeface="+mn-cs"/>
            </a:rPr>
            <a:t>Fills in automatically</a:t>
          </a:r>
        </a:p>
        <a:p>
          <a:r>
            <a:rPr lang="en-US" sz="1100">
              <a:solidFill>
                <a:schemeClr val="dk1"/>
              </a:solidFill>
              <a:latin typeface="Comic Sans MS" pitchFamily="66" charset="0"/>
              <a:ea typeface="+mn-ea"/>
              <a:cs typeface="+mn-cs"/>
            </a:rPr>
            <a:t> </a:t>
          </a:r>
        </a:p>
        <a:p>
          <a:r>
            <a:rPr lang="en-US" sz="1100" b="1">
              <a:solidFill>
                <a:schemeClr val="dk1"/>
              </a:solidFill>
              <a:latin typeface="Comic Sans MS" pitchFamily="66" charset="0"/>
              <a:ea typeface="+mn-ea"/>
              <a:cs typeface="+mn-cs"/>
            </a:rPr>
            <a:t>1095 Tab:</a:t>
          </a:r>
        </a:p>
        <a:p>
          <a:r>
            <a:rPr lang="en-US" sz="1100">
              <a:solidFill>
                <a:schemeClr val="dk1"/>
              </a:solidFill>
              <a:latin typeface="Comic Sans MS" pitchFamily="66" charset="0"/>
              <a:ea typeface="+mn-ea"/>
              <a:cs typeface="+mn-cs"/>
            </a:rPr>
            <a:t> </a:t>
          </a:r>
        </a:p>
        <a:p>
          <a:r>
            <a:rPr lang="en-US" sz="1100">
              <a:solidFill>
                <a:schemeClr val="dk1"/>
              </a:solidFill>
              <a:latin typeface="Comic Sans MS" pitchFamily="66" charset="0"/>
              <a:ea typeface="+mn-ea"/>
              <a:cs typeface="+mn-cs"/>
            </a:rPr>
            <a:t>1. In Direct Access, go to </a:t>
          </a:r>
          <a:r>
            <a:rPr lang="en-US" sz="1100" b="1">
              <a:solidFill>
                <a:schemeClr val="dk1"/>
              </a:solidFill>
              <a:latin typeface="Comic Sans MS" pitchFamily="66" charset="0"/>
              <a:ea typeface="+mn-ea"/>
              <a:cs typeface="+mn-cs"/>
            </a:rPr>
            <a:t>Reserve </a:t>
          </a:r>
          <a:r>
            <a:rPr lang="en-US" sz="1100" b="0">
              <a:solidFill>
                <a:schemeClr val="dk1"/>
              </a:solidFill>
              <a:latin typeface="Comic Sans MS" pitchFamily="66" charset="0"/>
              <a:ea typeface="+mn-ea"/>
              <a:cs typeface="+mn-cs"/>
            </a:rPr>
            <a:t>orders,</a:t>
          </a:r>
          <a:r>
            <a:rPr lang="en-US" sz="1100" b="0" baseline="0">
              <a:solidFill>
                <a:schemeClr val="dk1"/>
              </a:solidFill>
              <a:latin typeface="Comic Sans MS" pitchFamily="66" charset="0"/>
              <a:ea typeface="+mn-ea"/>
              <a:cs typeface="+mn-cs"/>
            </a:rPr>
            <a:t> query member</a:t>
          </a:r>
          <a:r>
            <a:rPr lang="en-US" sz="1100">
              <a:solidFill>
                <a:schemeClr val="dk1"/>
              </a:solidFill>
              <a:latin typeface="Comic Sans MS" pitchFamily="66" charset="0"/>
              <a:ea typeface="+mn-ea"/>
              <a:cs typeface="+mn-cs"/>
            </a:rPr>
            <a:t>, copy all orders at/after the '1460 Day period' from 'Waiver Summary' tab into the table in the '1095 tab' being careful to copy the correct information as per the table headings. (Need to check on whether the DA data got rid of the "estimated report date" and can I get rid of those columns.)</a:t>
          </a:r>
        </a:p>
        <a:p>
          <a:r>
            <a:rPr lang="en-US" sz="1100">
              <a:solidFill>
                <a:schemeClr val="dk1"/>
              </a:solidFill>
              <a:latin typeface="Comic Sans MS" pitchFamily="66" charset="0"/>
              <a:ea typeface="+mn-ea"/>
              <a:cs typeface="+mn-cs"/>
            </a:rPr>
            <a:t>2. Fix formulas in column A if they get thrown</a:t>
          </a:r>
          <a:r>
            <a:rPr lang="en-US" sz="1100" baseline="0">
              <a:solidFill>
                <a:schemeClr val="dk1"/>
              </a:solidFill>
              <a:latin typeface="Comic Sans MS" pitchFamily="66" charset="0"/>
              <a:ea typeface="+mn-ea"/>
              <a:cs typeface="+mn-cs"/>
            </a:rPr>
            <a:t> out of whack</a:t>
          </a:r>
          <a:r>
            <a:rPr lang="en-US" sz="1100">
              <a:solidFill>
                <a:schemeClr val="dk1"/>
              </a:solidFill>
              <a:latin typeface="Comic Sans MS" pitchFamily="66" charset="0"/>
              <a:ea typeface="+mn-ea"/>
              <a:cs typeface="+mn-cs"/>
            </a:rPr>
            <a:t> (should be </a:t>
          </a:r>
          <a:r>
            <a:rPr lang="en-US" sz="1100" b="1" i="1">
              <a:solidFill>
                <a:schemeClr val="dk1"/>
              </a:solidFill>
              <a:latin typeface="Comic Sans MS" pitchFamily="66" charset="0"/>
              <a:ea typeface="+mn-ea"/>
              <a:cs typeface="+mn-cs"/>
            </a:rPr>
            <a:t>=F6-E6+1</a:t>
          </a:r>
          <a:r>
            <a:rPr lang="en-US" sz="1100">
              <a:solidFill>
                <a:schemeClr val="dk1"/>
              </a:solidFill>
              <a:latin typeface="Comic Sans MS" pitchFamily="66" charset="0"/>
              <a:ea typeface="+mn-ea"/>
              <a:cs typeface="+mn-cs"/>
            </a:rPr>
            <a:t>, Etc).</a:t>
          </a:r>
        </a:p>
        <a:p>
          <a:r>
            <a:rPr lang="en-US" sz="1100">
              <a:solidFill>
                <a:schemeClr val="dk1"/>
              </a:solidFill>
              <a:latin typeface="Comic Sans MS" pitchFamily="66" charset="0"/>
              <a:ea typeface="+mn-ea"/>
              <a:cs typeface="+mn-cs"/>
            </a:rPr>
            <a:t>3. Ensure that the formula range in D3 includes all cells in column A calculation.</a:t>
          </a:r>
        </a:p>
        <a:p>
          <a:r>
            <a:rPr lang="en-US" sz="1100">
              <a:solidFill>
                <a:schemeClr val="dk1"/>
              </a:solidFill>
              <a:latin typeface="Comic Sans MS" pitchFamily="66" charset="0"/>
              <a:ea typeface="+mn-ea"/>
              <a:cs typeface="+mn-cs"/>
            </a:rPr>
            <a:t> </a:t>
          </a:r>
        </a:p>
        <a:p>
          <a:r>
            <a:rPr lang="en-US" sz="1100" b="1">
              <a:solidFill>
                <a:schemeClr val="dk1"/>
              </a:solidFill>
              <a:latin typeface="Comic Sans MS" pitchFamily="66" charset="0"/>
              <a:ea typeface="+mn-ea"/>
              <a:cs typeface="+mn-cs"/>
            </a:rPr>
            <a:t>16/18 Year Tab:</a:t>
          </a:r>
        </a:p>
        <a:p>
          <a:r>
            <a:rPr lang="en-US" sz="1100">
              <a:solidFill>
                <a:schemeClr val="dk1"/>
              </a:solidFill>
              <a:latin typeface="Comic Sans MS" pitchFamily="66" charset="0"/>
              <a:ea typeface="+mn-ea"/>
              <a:cs typeface="+mn-cs"/>
            </a:rPr>
            <a:t> </a:t>
          </a:r>
        </a:p>
        <a:p>
          <a:r>
            <a:rPr lang="en-US" sz="1100">
              <a:solidFill>
                <a:schemeClr val="dk1"/>
              </a:solidFill>
              <a:latin typeface="Comic Sans MS" pitchFamily="66" charset="0"/>
              <a:ea typeface="+mn-ea"/>
              <a:cs typeface="+mn-cs"/>
            </a:rPr>
            <a:t>1. In Direct Access, go to </a:t>
          </a:r>
          <a:r>
            <a:rPr lang="en-US" sz="1100" b="1">
              <a:solidFill>
                <a:schemeClr val="dk1"/>
              </a:solidFill>
              <a:latin typeface="Comic Sans MS" pitchFamily="66" charset="0"/>
              <a:ea typeface="+mn-ea"/>
              <a:cs typeface="+mn-cs"/>
            </a:rPr>
            <a:t>Reserve Member Balances</a:t>
          </a:r>
          <a:r>
            <a:rPr lang="en-US" sz="1100">
              <a:solidFill>
                <a:schemeClr val="dk1"/>
              </a:solidFill>
              <a:latin typeface="Comic Sans MS" pitchFamily="66" charset="0"/>
              <a:ea typeface="+mn-ea"/>
              <a:cs typeface="+mn-cs"/>
            </a:rPr>
            <a:t>, query member, then click on </a:t>
          </a:r>
          <a:r>
            <a:rPr lang="en-US" sz="1100" b="1">
              <a:solidFill>
                <a:schemeClr val="dk1"/>
              </a:solidFill>
              <a:latin typeface="Comic Sans MS" pitchFamily="66" charset="0"/>
              <a:ea typeface="+mn-ea"/>
              <a:cs typeface="+mn-cs"/>
            </a:rPr>
            <a:t>Reserve Points Tab</a:t>
          </a:r>
          <a:r>
            <a:rPr lang="en-US" sz="1100">
              <a:solidFill>
                <a:schemeClr val="dk1"/>
              </a:solidFill>
              <a:latin typeface="Comic Sans MS" pitchFamily="66" charset="0"/>
              <a:ea typeface="+mn-ea"/>
              <a:cs typeface="+mn-cs"/>
            </a:rPr>
            <a:t>, copy member's 'begin date', 'end date', 'RSV Active Duty', and 'Reg Active duty' information into table on 16/18 Year Tab.</a:t>
          </a:r>
        </a:p>
        <a:p>
          <a:r>
            <a:rPr lang="en-US" sz="1100">
              <a:solidFill>
                <a:schemeClr val="dk1"/>
              </a:solidFill>
              <a:latin typeface="Comic Sans MS" pitchFamily="66" charset="0"/>
              <a:ea typeface="+mn-ea"/>
              <a:cs typeface="+mn-cs"/>
            </a:rPr>
            <a:t>2. Change the end date on the most current anniversary year in the table to 9/30 of the applicable FY (to account for the completion of current orders).</a:t>
          </a:r>
        </a:p>
        <a:p>
          <a:r>
            <a:rPr lang="en-US" sz="1100">
              <a:solidFill>
                <a:schemeClr val="dk1"/>
              </a:solidFill>
              <a:latin typeface="Comic Sans MS" pitchFamily="66" charset="0"/>
              <a:ea typeface="+mn-ea"/>
              <a:cs typeface="+mn-cs"/>
            </a:rPr>
            <a:t>3. Insert the following formula into the Rsv Active duty column on the most current year in the table: </a:t>
          </a:r>
          <a:r>
            <a:rPr lang="en-US" sz="1100" b="1" i="1">
              <a:solidFill>
                <a:schemeClr val="dk1"/>
              </a:solidFill>
              <a:latin typeface="Comic Sans MS" pitchFamily="66" charset="0"/>
              <a:ea typeface="+mn-ea"/>
              <a:cs typeface="+mn-cs"/>
            </a:rPr>
            <a:t>=B9-A9+1</a:t>
          </a:r>
          <a:r>
            <a:rPr lang="en-US" sz="1100">
              <a:solidFill>
                <a:schemeClr val="dk1"/>
              </a:solidFill>
              <a:latin typeface="Comic Sans MS" pitchFamily="66" charset="0"/>
              <a:ea typeface="+mn-ea"/>
              <a:cs typeface="+mn-cs"/>
            </a:rPr>
            <a:t>. (Same for Reg duty, if</a:t>
          </a:r>
          <a:r>
            <a:rPr lang="en-US" sz="1100" baseline="0">
              <a:solidFill>
                <a:schemeClr val="dk1"/>
              </a:solidFill>
              <a:latin typeface="Comic Sans MS" pitchFamily="66" charset="0"/>
              <a:ea typeface="+mn-ea"/>
              <a:cs typeface="+mn-cs"/>
            </a:rPr>
            <a:t> applicable)</a:t>
          </a:r>
          <a:endParaRPr lang="en-US" sz="1100">
            <a:solidFill>
              <a:schemeClr val="dk1"/>
            </a:solidFill>
            <a:latin typeface="Comic Sans MS" pitchFamily="66" charset="0"/>
            <a:ea typeface="+mn-ea"/>
            <a:cs typeface="+mn-cs"/>
          </a:endParaRPr>
        </a:p>
        <a:p>
          <a:r>
            <a:rPr lang="en-US" sz="1100">
              <a:solidFill>
                <a:schemeClr val="dk1"/>
              </a:solidFill>
              <a:latin typeface="Comic Sans MS" pitchFamily="66" charset="0"/>
              <a:ea typeface="+mn-ea"/>
              <a:cs typeface="+mn-cs"/>
            </a:rPr>
            <a:t>4. Ensure that the formula ranges in cells E2:E5 includes all cells in the points table.</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0</xdr:row>
          <xdr:rowOff>0</xdr:rowOff>
        </xdr:from>
        <xdr:to>
          <xdr:col>2</xdr:col>
          <xdr:colOff>257175</xdr:colOff>
          <xdr:row>1</xdr:row>
          <xdr:rowOff>40005</xdr:rowOff>
        </xdr:to>
        <xdr:sp macro="" textlink="">
          <xdr:nvSpPr>
            <xdr:cNvPr id="2049" name="Control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1905</xdr:rowOff>
        </xdr:from>
        <xdr:to>
          <xdr:col>2</xdr:col>
          <xdr:colOff>257175</xdr:colOff>
          <xdr:row>2</xdr:row>
          <xdr:rowOff>41910</xdr:rowOff>
        </xdr:to>
        <xdr:sp macro="" textlink="">
          <xdr:nvSpPr>
            <xdr:cNvPr id="2050" name="Control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3810</xdr:rowOff>
        </xdr:from>
        <xdr:to>
          <xdr:col>2</xdr:col>
          <xdr:colOff>257175</xdr:colOff>
          <xdr:row>3</xdr:row>
          <xdr:rowOff>43815</xdr:rowOff>
        </xdr:to>
        <xdr:sp macro="" textlink="">
          <xdr:nvSpPr>
            <xdr:cNvPr id="2051" name="Control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5715</xdr:rowOff>
        </xdr:from>
        <xdr:to>
          <xdr:col>2</xdr:col>
          <xdr:colOff>257175</xdr:colOff>
          <xdr:row>4</xdr:row>
          <xdr:rowOff>45720</xdr:rowOff>
        </xdr:to>
        <xdr:sp macro="" textlink="">
          <xdr:nvSpPr>
            <xdr:cNvPr id="2052" name="Control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7620</xdr:rowOff>
        </xdr:from>
        <xdr:to>
          <xdr:col>2</xdr:col>
          <xdr:colOff>257175</xdr:colOff>
          <xdr:row>5</xdr:row>
          <xdr:rowOff>47625</xdr:rowOff>
        </xdr:to>
        <xdr:sp macro="" textlink="">
          <xdr:nvSpPr>
            <xdr:cNvPr id="2053" name="Control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9525</xdr:rowOff>
        </xdr:from>
        <xdr:to>
          <xdr:col>2</xdr:col>
          <xdr:colOff>257175</xdr:colOff>
          <xdr:row>6</xdr:row>
          <xdr:rowOff>49530</xdr:rowOff>
        </xdr:to>
        <xdr:sp macro="" textlink="">
          <xdr:nvSpPr>
            <xdr:cNvPr id="2054" name="Control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11430</xdr:rowOff>
        </xdr:from>
        <xdr:to>
          <xdr:col>2</xdr:col>
          <xdr:colOff>257175</xdr:colOff>
          <xdr:row>7</xdr:row>
          <xdr:rowOff>51435</xdr:rowOff>
        </xdr:to>
        <xdr:sp macro="" textlink="">
          <xdr:nvSpPr>
            <xdr:cNvPr id="2055" name="Control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13335</xdr:rowOff>
        </xdr:from>
        <xdr:to>
          <xdr:col>2</xdr:col>
          <xdr:colOff>257175</xdr:colOff>
          <xdr:row>8</xdr:row>
          <xdr:rowOff>53340</xdr:rowOff>
        </xdr:to>
        <xdr:sp macro="" textlink="">
          <xdr:nvSpPr>
            <xdr:cNvPr id="2056" name="Control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15240</xdr:rowOff>
        </xdr:from>
        <xdr:to>
          <xdr:col>2</xdr:col>
          <xdr:colOff>257175</xdr:colOff>
          <xdr:row>9</xdr:row>
          <xdr:rowOff>55245</xdr:rowOff>
        </xdr:to>
        <xdr:sp macro="" textlink="">
          <xdr:nvSpPr>
            <xdr:cNvPr id="2057" name="Control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17145</xdr:rowOff>
        </xdr:from>
        <xdr:to>
          <xdr:col>2</xdr:col>
          <xdr:colOff>257175</xdr:colOff>
          <xdr:row>10</xdr:row>
          <xdr:rowOff>57150</xdr:rowOff>
        </xdr:to>
        <xdr:sp macro="" textlink="">
          <xdr:nvSpPr>
            <xdr:cNvPr id="2058" name="Control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19050</xdr:rowOff>
        </xdr:from>
        <xdr:to>
          <xdr:col>2</xdr:col>
          <xdr:colOff>257175</xdr:colOff>
          <xdr:row>11</xdr:row>
          <xdr:rowOff>59055</xdr:rowOff>
        </xdr:to>
        <xdr:sp macro="" textlink="">
          <xdr:nvSpPr>
            <xdr:cNvPr id="2059" name="Control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20955</xdr:rowOff>
        </xdr:from>
        <xdr:to>
          <xdr:col>2</xdr:col>
          <xdr:colOff>257175</xdr:colOff>
          <xdr:row>12</xdr:row>
          <xdr:rowOff>60960</xdr:rowOff>
        </xdr:to>
        <xdr:sp macro="" textlink="">
          <xdr:nvSpPr>
            <xdr:cNvPr id="2060" name="Control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22860</xdr:rowOff>
        </xdr:from>
        <xdr:to>
          <xdr:col>2</xdr:col>
          <xdr:colOff>257175</xdr:colOff>
          <xdr:row>13</xdr:row>
          <xdr:rowOff>62865</xdr:rowOff>
        </xdr:to>
        <xdr:sp macro="" textlink="">
          <xdr:nvSpPr>
            <xdr:cNvPr id="2061" name="Control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24765</xdr:rowOff>
        </xdr:from>
        <xdr:to>
          <xdr:col>2</xdr:col>
          <xdr:colOff>257175</xdr:colOff>
          <xdr:row>14</xdr:row>
          <xdr:rowOff>64770</xdr:rowOff>
        </xdr:to>
        <xdr:sp macro="" textlink="">
          <xdr:nvSpPr>
            <xdr:cNvPr id="2062" name="Control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26670</xdr:rowOff>
        </xdr:from>
        <xdr:to>
          <xdr:col>2</xdr:col>
          <xdr:colOff>257175</xdr:colOff>
          <xdr:row>15</xdr:row>
          <xdr:rowOff>66675</xdr:rowOff>
        </xdr:to>
        <xdr:sp macro="" textlink="">
          <xdr:nvSpPr>
            <xdr:cNvPr id="2063" name="Control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28575</xdr:rowOff>
        </xdr:from>
        <xdr:to>
          <xdr:col>2</xdr:col>
          <xdr:colOff>257175</xdr:colOff>
          <xdr:row>16</xdr:row>
          <xdr:rowOff>68580</xdr:rowOff>
        </xdr:to>
        <xdr:sp macro="" textlink="">
          <xdr:nvSpPr>
            <xdr:cNvPr id="2064" name="Control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30480</xdr:rowOff>
        </xdr:from>
        <xdr:to>
          <xdr:col>2</xdr:col>
          <xdr:colOff>257175</xdr:colOff>
          <xdr:row>17</xdr:row>
          <xdr:rowOff>70485</xdr:rowOff>
        </xdr:to>
        <xdr:sp macro="" textlink="">
          <xdr:nvSpPr>
            <xdr:cNvPr id="2065" name="Control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32385</xdr:rowOff>
        </xdr:from>
        <xdr:to>
          <xdr:col>2</xdr:col>
          <xdr:colOff>257175</xdr:colOff>
          <xdr:row>18</xdr:row>
          <xdr:rowOff>72390</xdr:rowOff>
        </xdr:to>
        <xdr:sp macro="" textlink="">
          <xdr:nvSpPr>
            <xdr:cNvPr id="2066" name="Control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34290</xdr:rowOff>
        </xdr:from>
        <xdr:to>
          <xdr:col>2</xdr:col>
          <xdr:colOff>257175</xdr:colOff>
          <xdr:row>19</xdr:row>
          <xdr:rowOff>74295</xdr:rowOff>
        </xdr:to>
        <xdr:sp macro="" textlink="">
          <xdr:nvSpPr>
            <xdr:cNvPr id="2067" name="Control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36195</xdr:rowOff>
        </xdr:from>
        <xdr:to>
          <xdr:col>2</xdr:col>
          <xdr:colOff>257175</xdr:colOff>
          <xdr:row>20</xdr:row>
          <xdr:rowOff>76200</xdr:rowOff>
        </xdr:to>
        <xdr:sp macro="" textlink="">
          <xdr:nvSpPr>
            <xdr:cNvPr id="2068" name="Control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0</xdr:row>
          <xdr:rowOff>0</xdr:rowOff>
        </xdr:from>
        <xdr:to>
          <xdr:col>17</xdr:col>
          <xdr:colOff>257175</xdr:colOff>
          <xdr:row>1</xdr:row>
          <xdr:rowOff>40005</xdr:rowOff>
        </xdr:to>
        <xdr:sp macro="" textlink="">
          <xdr:nvSpPr>
            <xdr:cNvPr id="2069" name="Control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xdr:row>
          <xdr:rowOff>1905</xdr:rowOff>
        </xdr:from>
        <xdr:to>
          <xdr:col>17</xdr:col>
          <xdr:colOff>257175</xdr:colOff>
          <xdr:row>2</xdr:row>
          <xdr:rowOff>41910</xdr:rowOff>
        </xdr:to>
        <xdr:sp macro="" textlink="">
          <xdr:nvSpPr>
            <xdr:cNvPr id="2070" name="Control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xdr:row>
          <xdr:rowOff>3810</xdr:rowOff>
        </xdr:from>
        <xdr:to>
          <xdr:col>17</xdr:col>
          <xdr:colOff>257175</xdr:colOff>
          <xdr:row>3</xdr:row>
          <xdr:rowOff>43815</xdr:rowOff>
        </xdr:to>
        <xdr:sp macro="" textlink="">
          <xdr:nvSpPr>
            <xdr:cNvPr id="2071" name="Control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5715</xdr:rowOff>
        </xdr:from>
        <xdr:to>
          <xdr:col>17</xdr:col>
          <xdr:colOff>257175</xdr:colOff>
          <xdr:row>4</xdr:row>
          <xdr:rowOff>45720</xdr:rowOff>
        </xdr:to>
        <xdr:sp macro="" textlink="">
          <xdr:nvSpPr>
            <xdr:cNvPr id="2072" name="Control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xdr:row>
          <xdr:rowOff>7620</xdr:rowOff>
        </xdr:from>
        <xdr:to>
          <xdr:col>17</xdr:col>
          <xdr:colOff>257175</xdr:colOff>
          <xdr:row>5</xdr:row>
          <xdr:rowOff>47625</xdr:rowOff>
        </xdr:to>
        <xdr:sp macro="" textlink="">
          <xdr:nvSpPr>
            <xdr:cNvPr id="2073" name="Control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9525</xdr:rowOff>
        </xdr:from>
        <xdr:to>
          <xdr:col>17</xdr:col>
          <xdr:colOff>257175</xdr:colOff>
          <xdr:row>6</xdr:row>
          <xdr:rowOff>49530</xdr:rowOff>
        </xdr:to>
        <xdr:sp macro="" textlink="">
          <xdr:nvSpPr>
            <xdr:cNvPr id="2074" name="Control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11430</xdr:rowOff>
        </xdr:from>
        <xdr:to>
          <xdr:col>17</xdr:col>
          <xdr:colOff>257175</xdr:colOff>
          <xdr:row>7</xdr:row>
          <xdr:rowOff>51435</xdr:rowOff>
        </xdr:to>
        <xdr:sp macro="" textlink="">
          <xdr:nvSpPr>
            <xdr:cNvPr id="2075" name="Control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13335</xdr:rowOff>
        </xdr:from>
        <xdr:to>
          <xdr:col>17</xdr:col>
          <xdr:colOff>257175</xdr:colOff>
          <xdr:row>8</xdr:row>
          <xdr:rowOff>53340</xdr:rowOff>
        </xdr:to>
        <xdr:sp macro="" textlink="">
          <xdr:nvSpPr>
            <xdr:cNvPr id="2076" name="Control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15240</xdr:rowOff>
        </xdr:from>
        <xdr:to>
          <xdr:col>17</xdr:col>
          <xdr:colOff>257175</xdr:colOff>
          <xdr:row>9</xdr:row>
          <xdr:rowOff>55245</xdr:rowOff>
        </xdr:to>
        <xdr:sp macro="" textlink="">
          <xdr:nvSpPr>
            <xdr:cNvPr id="2077" name="Control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17145</xdr:rowOff>
        </xdr:from>
        <xdr:to>
          <xdr:col>17</xdr:col>
          <xdr:colOff>257175</xdr:colOff>
          <xdr:row>10</xdr:row>
          <xdr:rowOff>57150</xdr:rowOff>
        </xdr:to>
        <xdr:sp macro="" textlink="">
          <xdr:nvSpPr>
            <xdr:cNvPr id="2078" name="Control 30" hidden="1">
              <a:extLst>
                <a:ext uri="{63B3BB69-23CF-44E3-9099-C40C66FF867C}">
                  <a14:compatExt spid="_x0000_s2078"/>
                </a:ext>
                <a:ext uri="{FF2B5EF4-FFF2-40B4-BE49-F238E27FC236}">
                  <a16:creationId xmlns:a16="http://schemas.microsoft.com/office/drawing/2014/main" id="{00000000-0008-0000-0300-00001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19050</xdr:rowOff>
        </xdr:from>
        <xdr:to>
          <xdr:col>17</xdr:col>
          <xdr:colOff>257175</xdr:colOff>
          <xdr:row>11</xdr:row>
          <xdr:rowOff>59055</xdr:rowOff>
        </xdr:to>
        <xdr:sp macro="" textlink="">
          <xdr:nvSpPr>
            <xdr:cNvPr id="2079" name="Control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20955</xdr:rowOff>
        </xdr:from>
        <xdr:to>
          <xdr:col>17</xdr:col>
          <xdr:colOff>257175</xdr:colOff>
          <xdr:row>12</xdr:row>
          <xdr:rowOff>60960</xdr:rowOff>
        </xdr:to>
        <xdr:sp macro="" textlink="">
          <xdr:nvSpPr>
            <xdr:cNvPr id="2080" name="Control 32" hidden="1">
              <a:extLst>
                <a:ext uri="{63B3BB69-23CF-44E3-9099-C40C66FF867C}">
                  <a14:compatExt spid="_x0000_s2080"/>
                </a:ext>
                <a:ext uri="{FF2B5EF4-FFF2-40B4-BE49-F238E27FC236}">
                  <a16:creationId xmlns:a16="http://schemas.microsoft.com/office/drawing/2014/main" id="{00000000-0008-0000-0300-00002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xdr:row>
          <xdr:rowOff>22860</xdr:rowOff>
        </xdr:from>
        <xdr:to>
          <xdr:col>17</xdr:col>
          <xdr:colOff>257175</xdr:colOff>
          <xdr:row>13</xdr:row>
          <xdr:rowOff>62865</xdr:rowOff>
        </xdr:to>
        <xdr:sp macro="" textlink="">
          <xdr:nvSpPr>
            <xdr:cNvPr id="2081" name="Control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24765</xdr:rowOff>
        </xdr:from>
        <xdr:to>
          <xdr:col>17</xdr:col>
          <xdr:colOff>257175</xdr:colOff>
          <xdr:row>14</xdr:row>
          <xdr:rowOff>64770</xdr:rowOff>
        </xdr:to>
        <xdr:sp macro="" textlink="">
          <xdr:nvSpPr>
            <xdr:cNvPr id="2082" name="Control 34" hidden="1">
              <a:extLst>
                <a:ext uri="{63B3BB69-23CF-44E3-9099-C40C66FF867C}">
                  <a14:compatExt spid="_x0000_s2082"/>
                </a:ext>
                <a:ext uri="{FF2B5EF4-FFF2-40B4-BE49-F238E27FC236}">
                  <a16:creationId xmlns:a16="http://schemas.microsoft.com/office/drawing/2014/main" id="{00000000-0008-0000-0300-00002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26670</xdr:rowOff>
        </xdr:from>
        <xdr:to>
          <xdr:col>17</xdr:col>
          <xdr:colOff>257175</xdr:colOff>
          <xdr:row>15</xdr:row>
          <xdr:rowOff>66675</xdr:rowOff>
        </xdr:to>
        <xdr:sp macro="" textlink="">
          <xdr:nvSpPr>
            <xdr:cNvPr id="2083" name="Control 35" hidden="1">
              <a:extLst>
                <a:ext uri="{63B3BB69-23CF-44E3-9099-C40C66FF867C}">
                  <a14:compatExt spid="_x0000_s2083"/>
                </a:ext>
                <a:ext uri="{FF2B5EF4-FFF2-40B4-BE49-F238E27FC236}">
                  <a16:creationId xmlns:a16="http://schemas.microsoft.com/office/drawing/2014/main" id="{00000000-0008-0000-0300-00002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28575</xdr:rowOff>
        </xdr:from>
        <xdr:to>
          <xdr:col>17</xdr:col>
          <xdr:colOff>257175</xdr:colOff>
          <xdr:row>16</xdr:row>
          <xdr:rowOff>68580</xdr:rowOff>
        </xdr:to>
        <xdr:sp macro="" textlink="">
          <xdr:nvSpPr>
            <xdr:cNvPr id="2084" name="Control 36" hidden="1">
              <a:extLst>
                <a:ext uri="{63B3BB69-23CF-44E3-9099-C40C66FF867C}">
                  <a14:compatExt spid="_x0000_s2084"/>
                </a:ext>
                <a:ext uri="{FF2B5EF4-FFF2-40B4-BE49-F238E27FC236}">
                  <a16:creationId xmlns:a16="http://schemas.microsoft.com/office/drawing/2014/main" id="{00000000-0008-0000-0300-00002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30480</xdr:rowOff>
        </xdr:from>
        <xdr:to>
          <xdr:col>17</xdr:col>
          <xdr:colOff>257175</xdr:colOff>
          <xdr:row>17</xdr:row>
          <xdr:rowOff>70485</xdr:rowOff>
        </xdr:to>
        <xdr:sp macro="" textlink="">
          <xdr:nvSpPr>
            <xdr:cNvPr id="2085" name="Control 37" hidden="1">
              <a:extLst>
                <a:ext uri="{63B3BB69-23CF-44E3-9099-C40C66FF867C}">
                  <a14:compatExt spid="_x0000_s2085"/>
                </a:ext>
                <a:ext uri="{FF2B5EF4-FFF2-40B4-BE49-F238E27FC236}">
                  <a16:creationId xmlns:a16="http://schemas.microsoft.com/office/drawing/2014/main" id="{00000000-0008-0000-0300-00002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32385</xdr:rowOff>
        </xdr:from>
        <xdr:to>
          <xdr:col>17</xdr:col>
          <xdr:colOff>257175</xdr:colOff>
          <xdr:row>18</xdr:row>
          <xdr:rowOff>72390</xdr:rowOff>
        </xdr:to>
        <xdr:sp macro="" textlink="">
          <xdr:nvSpPr>
            <xdr:cNvPr id="2086" name="Control 38" hidden="1">
              <a:extLst>
                <a:ext uri="{63B3BB69-23CF-44E3-9099-C40C66FF867C}">
                  <a14:compatExt spid="_x0000_s2086"/>
                </a:ext>
                <a:ext uri="{FF2B5EF4-FFF2-40B4-BE49-F238E27FC236}">
                  <a16:creationId xmlns:a16="http://schemas.microsoft.com/office/drawing/2014/main" id="{00000000-0008-0000-0300-00002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34290</xdr:rowOff>
        </xdr:from>
        <xdr:to>
          <xdr:col>17</xdr:col>
          <xdr:colOff>257175</xdr:colOff>
          <xdr:row>19</xdr:row>
          <xdr:rowOff>74295</xdr:rowOff>
        </xdr:to>
        <xdr:sp macro="" textlink="">
          <xdr:nvSpPr>
            <xdr:cNvPr id="2087" name="Control 39" hidden="1">
              <a:extLst>
                <a:ext uri="{63B3BB69-23CF-44E3-9099-C40C66FF867C}">
                  <a14:compatExt spid="_x0000_s2087"/>
                </a:ext>
                <a:ext uri="{FF2B5EF4-FFF2-40B4-BE49-F238E27FC236}">
                  <a16:creationId xmlns:a16="http://schemas.microsoft.com/office/drawing/2014/main" id="{00000000-0008-0000-0300-00002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36195</xdr:rowOff>
        </xdr:from>
        <xdr:to>
          <xdr:col>17</xdr:col>
          <xdr:colOff>257175</xdr:colOff>
          <xdr:row>20</xdr:row>
          <xdr:rowOff>76200</xdr:rowOff>
        </xdr:to>
        <xdr:sp macro="" textlink="">
          <xdr:nvSpPr>
            <xdr:cNvPr id="2088" name="Control 40" hidden="1">
              <a:extLst>
                <a:ext uri="{63B3BB69-23CF-44E3-9099-C40C66FF867C}">
                  <a14:compatExt spid="_x0000_s2088"/>
                </a:ext>
                <a:ext uri="{FF2B5EF4-FFF2-40B4-BE49-F238E27FC236}">
                  <a16:creationId xmlns:a16="http://schemas.microsoft.com/office/drawing/2014/main" id="{00000000-0008-0000-0300-00002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image" Target="../media/image3.emf"/><Relationship Id="rId39" Type="http://schemas.openxmlformats.org/officeDocument/2006/relationships/control" Target="../activeX/activeX33.xml"/><Relationship Id="rId21" Type="http://schemas.openxmlformats.org/officeDocument/2006/relationships/control" Target="../activeX/activeX16.xml"/><Relationship Id="rId34" Type="http://schemas.openxmlformats.org/officeDocument/2006/relationships/control" Target="../activeX/activeX28.xml"/><Relationship Id="rId42" Type="http://schemas.openxmlformats.org/officeDocument/2006/relationships/control" Target="../activeX/activeX36.xml"/><Relationship Id="rId7" Type="http://schemas.openxmlformats.org/officeDocument/2006/relationships/control" Target="../activeX/activeX3.xml"/><Relationship Id="rId2" Type="http://schemas.openxmlformats.org/officeDocument/2006/relationships/drawing" Target="../drawings/drawing2.xml"/><Relationship Id="rId16" Type="http://schemas.openxmlformats.org/officeDocument/2006/relationships/control" Target="../activeX/activeX11.xml"/><Relationship Id="rId29" Type="http://schemas.openxmlformats.org/officeDocument/2006/relationships/control" Target="../activeX/activeX23.xml"/><Relationship Id="rId1" Type="http://schemas.openxmlformats.org/officeDocument/2006/relationships/printerSettings" Target="../printerSettings/printerSettings4.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6.xml"/><Relationship Id="rId37" Type="http://schemas.openxmlformats.org/officeDocument/2006/relationships/control" Target="../activeX/activeX31.xml"/><Relationship Id="rId40" Type="http://schemas.openxmlformats.org/officeDocument/2006/relationships/control" Target="../activeX/activeX34.xml"/><Relationship Id="rId45" Type="http://schemas.openxmlformats.org/officeDocument/2006/relationships/control" Target="../activeX/activeX39.xml"/><Relationship Id="rId5" Type="http://schemas.openxmlformats.org/officeDocument/2006/relationships/image" Target="../media/image1.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2.xml"/><Relationship Id="rId36" Type="http://schemas.openxmlformats.org/officeDocument/2006/relationships/control" Target="../activeX/activeX30.xml"/><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5.xml"/><Relationship Id="rId44" Type="http://schemas.openxmlformats.org/officeDocument/2006/relationships/control" Target="../activeX/activeX38.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1.xml"/><Relationship Id="rId30" Type="http://schemas.openxmlformats.org/officeDocument/2006/relationships/control" Target="../activeX/activeX24.xml"/><Relationship Id="rId35" Type="http://schemas.openxmlformats.org/officeDocument/2006/relationships/control" Target="../activeX/activeX29.xml"/><Relationship Id="rId43" Type="http://schemas.openxmlformats.org/officeDocument/2006/relationships/control" Target="../activeX/activeX37.xml"/><Relationship Id="rId8" Type="http://schemas.openxmlformats.org/officeDocument/2006/relationships/image" Target="../media/image2.emf"/><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7.xml"/><Relationship Id="rId38" Type="http://schemas.openxmlformats.org/officeDocument/2006/relationships/control" Target="../activeX/activeX32.xml"/><Relationship Id="rId46" Type="http://schemas.openxmlformats.org/officeDocument/2006/relationships/control" Target="../activeX/activeX40.xml"/><Relationship Id="rId20" Type="http://schemas.openxmlformats.org/officeDocument/2006/relationships/control" Target="../activeX/activeX15.xml"/><Relationship Id="rId41" Type="http://schemas.openxmlformats.org/officeDocument/2006/relationships/control" Target="../activeX/activeX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Normal="100" workbookViewId="0">
      <selection activeCell="F38" sqref="F38"/>
    </sheetView>
  </sheetViews>
  <sheetFormatPr defaultRowHeight="15"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5"/>
  <sheetViews>
    <sheetView tabSelected="1" workbookViewId="0">
      <selection activeCell="G2" sqref="G2"/>
    </sheetView>
  </sheetViews>
  <sheetFormatPr defaultRowHeight="15" x14ac:dyDescent="0.25"/>
  <cols>
    <col min="1" max="1" width="11.7109375" bestFit="1" customWidth="1"/>
    <col min="2" max="2" width="22.140625" customWidth="1"/>
    <col min="3" max="3" width="8.85546875" customWidth="1"/>
    <col min="4" max="4" width="10.7109375" style="6" bestFit="1" customWidth="1"/>
    <col min="5" max="5" width="9.7109375" bestFit="1" customWidth="1"/>
    <col min="6" max="6" width="8" bestFit="1" customWidth="1"/>
    <col min="7" max="7" width="5" style="6" bestFit="1" customWidth="1"/>
    <col min="8" max="8" width="7" bestFit="1" customWidth="1"/>
  </cols>
  <sheetData>
    <row r="1" spans="1:8" ht="18.75" x14ac:dyDescent="0.3">
      <c r="A1" s="85"/>
      <c r="B1" s="86"/>
      <c r="C1" s="86"/>
      <c r="D1" s="86"/>
      <c r="E1" s="86"/>
      <c r="F1" s="87"/>
      <c r="G1" s="87"/>
      <c r="H1" s="87"/>
    </row>
    <row r="2" spans="1:8" x14ac:dyDescent="0.25">
      <c r="A2" s="21" t="s">
        <v>31</v>
      </c>
      <c r="B2" s="82" t="s">
        <v>49</v>
      </c>
      <c r="C2" s="83"/>
      <c r="D2" s="84"/>
      <c r="E2" s="21" t="s">
        <v>0</v>
      </c>
      <c r="F2" s="18">
        <v>1234567</v>
      </c>
      <c r="G2" s="22" t="s">
        <v>1</v>
      </c>
      <c r="H2" s="35" t="s">
        <v>46</v>
      </c>
    </row>
    <row r="3" spans="1:8" x14ac:dyDescent="0.25">
      <c r="A3" s="76" t="s">
        <v>2</v>
      </c>
      <c r="B3" s="77"/>
      <c r="C3" s="77"/>
      <c r="D3" s="23">
        <v>45736</v>
      </c>
      <c r="E3" s="65" t="s">
        <v>3</v>
      </c>
      <c r="F3" s="65">
        <f>D4-D3+1</f>
        <v>43</v>
      </c>
      <c r="G3" s="24"/>
      <c r="H3" s="25"/>
    </row>
    <row r="4" spans="1:8" x14ac:dyDescent="0.25">
      <c r="A4" s="76" t="s">
        <v>4</v>
      </c>
      <c r="B4" s="77"/>
      <c r="C4" s="77"/>
      <c r="D4" s="7">
        <v>45778</v>
      </c>
      <c r="E4" s="66"/>
      <c r="F4" s="66"/>
      <c r="G4" s="24"/>
      <c r="H4" s="25"/>
    </row>
    <row r="5" spans="1:8" x14ac:dyDescent="0.25">
      <c r="A5" s="76" t="s">
        <v>5</v>
      </c>
      <c r="B5" s="77"/>
      <c r="C5" s="77"/>
      <c r="D5" s="5" t="s">
        <v>47</v>
      </c>
      <c r="E5" s="26"/>
      <c r="F5" s="27"/>
      <c r="G5" s="24"/>
      <c r="H5" s="25"/>
    </row>
    <row r="6" spans="1:8" x14ac:dyDescent="0.25">
      <c r="A6" s="28"/>
      <c r="B6" s="27"/>
      <c r="C6" s="27"/>
      <c r="D6" s="24"/>
      <c r="E6" s="27"/>
      <c r="F6" s="27"/>
      <c r="G6" s="24"/>
      <c r="H6" s="25"/>
    </row>
    <row r="7" spans="1:8" x14ac:dyDescent="0.25">
      <c r="A7" s="74" t="s">
        <v>6</v>
      </c>
      <c r="B7" s="75"/>
      <c r="C7" s="75"/>
      <c r="D7" s="24"/>
      <c r="E7" s="27"/>
      <c r="F7" s="27"/>
      <c r="G7" s="27"/>
      <c r="H7" s="25"/>
    </row>
    <row r="8" spans="1:8" x14ac:dyDescent="0.25">
      <c r="A8" s="78" t="s">
        <v>7</v>
      </c>
      <c r="B8" s="79"/>
      <c r="C8" s="79"/>
      <c r="D8" s="7">
        <v>29001</v>
      </c>
      <c r="E8" s="27"/>
      <c r="F8" s="27"/>
      <c r="G8" s="27"/>
      <c r="H8" s="25"/>
    </row>
    <row r="9" spans="1:8" x14ac:dyDescent="0.25">
      <c r="A9" s="28"/>
      <c r="B9" s="27"/>
      <c r="C9" s="27"/>
      <c r="D9" s="24"/>
      <c r="E9" s="27"/>
      <c r="F9" s="27"/>
      <c r="G9" s="27"/>
      <c r="H9" s="25"/>
    </row>
    <row r="10" spans="1:8" x14ac:dyDescent="0.25">
      <c r="A10" s="69" t="s">
        <v>8</v>
      </c>
      <c r="B10" s="70"/>
      <c r="C10" s="70"/>
      <c r="D10" s="65">
        <f>ROUND((D4-D8)/365,1)</f>
        <v>46</v>
      </c>
      <c r="E10" s="65" t="str">
        <f>IF(D10&lt;60,"COMPLIANT","WAIVER NEEDED")</f>
        <v>COMPLIANT</v>
      </c>
      <c r="F10" s="65"/>
      <c r="G10" s="24"/>
      <c r="H10" s="25"/>
    </row>
    <row r="11" spans="1:8" x14ac:dyDescent="0.25">
      <c r="A11" s="69"/>
      <c r="B11" s="70"/>
      <c r="C11" s="70"/>
      <c r="D11" s="66"/>
      <c r="E11" s="66"/>
      <c r="F11" s="66"/>
      <c r="G11" s="24"/>
      <c r="H11" s="25"/>
    </row>
    <row r="12" spans="1:8" x14ac:dyDescent="0.25">
      <c r="A12" s="28"/>
      <c r="B12" s="27"/>
      <c r="C12" s="27"/>
      <c r="D12" s="24"/>
      <c r="E12" s="24"/>
      <c r="F12" s="27"/>
      <c r="G12" s="24"/>
      <c r="H12" s="25"/>
    </row>
    <row r="13" spans="1:8" x14ac:dyDescent="0.25">
      <c r="A13" s="74" t="s">
        <v>9</v>
      </c>
      <c r="B13" s="75"/>
      <c r="C13" s="75"/>
      <c r="D13" s="24"/>
      <c r="E13" s="24"/>
      <c r="F13" s="27"/>
      <c r="G13" s="24"/>
      <c r="H13" s="25"/>
    </row>
    <row r="14" spans="1:8" x14ac:dyDescent="0.25">
      <c r="A14" s="28"/>
      <c r="B14" s="27"/>
      <c r="C14" s="27"/>
      <c r="D14" s="24"/>
      <c r="E14" s="24"/>
      <c r="F14" s="27"/>
      <c r="G14" s="24"/>
      <c r="H14" s="25"/>
    </row>
    <row r="15" spans="1:8" x14ac:dyDescent="0.25">
      <c r="A15" s="88" t="s">
        <v>10</v>
      </c>
      <c r="B15" s="71"/>
      <c r="C15" s="71"/>
      <c r="D15" s="89">
        <v>37914</v>
      </c>
      <c r="E15" s="27"/>
      <c r="F15" s="27"/>
      <c r="G15" s="24"/>
      <c r="H15" s="25"/>
    </row>
    <row r="16" spans="1:8" x14ac:dyDescent="0.25">
      <c r="A16" s="88"/>
      <c r="B16" s="71"/>
      <c r="C16" s="71"/>
      <c r="D16" s="90"/>
      <c r="E16" s="27"/>
      <c r="F16" s="27"/>
      <c r="G16" s="24"/>
      <c r="H16" s="25"/>
    </row>
    <row r="17" spans="1:8" x14ac:dyDescent="0.25">
      <c r="A17" s="28"/>
      <c r="B17" s="27"/>
      <c r="C17" s="27"/>
      <c r="D17" s="24"/>
      <c r="E17" s="27"/>
      <c r="F17" s="27"/>
      <c r="G17" s="24"/>
      <c r="H17" s="25"/>
    </row>
    <row r="18" spans="1:8" x14ac:dyDescent="0.25">
      <c r="A18" s="69" t="s">
        <v>11</v>
      </c>
      <c r="B18" s="70"/>
      <c r="C18" s="70"/>
      <c r="D18" s="65">
        <f>ROUND((D4-D15)/365,1)</f>
        <v>21.5</v>
      </c>
      <c r="E18" s="65" t="str">
        <f>IF(D18&lt;30,"COMPLIANT","WAIVER NEEDED")</f>
        <v>COMPLIANT</v>
      </c>
      <c r="F18" s="65"/>
      <c r="G18" s="24"/>
      <c r="H18" s="25"/>
    </row>
    <row r="19" spans="1:8" x14ac:dyDescent="0.25">
      <c r="A19" s="69"/>
      <c r="B19" s="70"/>
      <c r="C19" s="70"/>
      <c r="D19" s="66"/>
      <c r="E19" s="66"/>
      <c r="F19" s="66"/>
      <c r="G19" s="24"/>
      <c r="H19" s="25"/>
    </row>
    <row r="20" spans="1:8" x14ac:dyDescent="0.25">
      <c r="A20" s="29"/>
      <c r="B20" s="30"/>
      <c r="C20" s="30"/>
      <c r="D20" s="27"/>
      <c r="E20" s="20"/>
      <c r="F20" s="20"/>
      <c r="G20" s="24"/>
      <c r="H20" s="25"/>
    </row>
    <row r="21" spans="1:8" x14ac:dyDescent="0.25">
      <c r="A21" s="69" t="s">
        <v>27</v>
      </c>
      <c r="B21" s="70"/>
      <c r="C21" s="70"/>
      <c r="D21" s="65">
        <f>ROUND((D3-D15)/365,1)</f>
        <v>21.4</v>
      </c>
      <c r="E21" s="65" t="str">
        <f>IF(D21&gt;4,"COMPLIANT","WAIVER NEEDED")</f>
        <v>COMPLIANT</v>
      </c>
      <c r="F21" s="65"/>
      <c r="G21" s="24"/>
      <c r="H21" s="25"/>
    </row>
    <row r="22" spans="1:8" x14ac:dyDescent="0.25">
      <c r="A22" s="69"/>
      <c r="B22" s="70"/>
      <c r="C22" s="70"/>
      <c r="D22" s="66"/>
      <c r="E22" s="66"/>
      <c r="F22" s="66"/>
      <c r="G22" s="24"/>
      <c r="H22" s="25"/>
    </row>
    <row r="23" spans="1:8" x14ac:dyDescent="0.25">
      <c r="A23" s="28"/>
      <c r="B23" s="27"/>
      <c r="C23" s="27"/>
      <c r="D23" s="24"/>
      <c r="E23" s="24"/>
      <c r="F23" s="27"/>
      <c r="G23" s="24"/>
      <c r="H23" s="25"/>
    </row>
    <row r="24" spans="1:8" x14ac:dyDescent="0.25">
      <c r="A24" s="74" t="s">
        <v>12</v>
      </c>
      <c r="B24" s="75"/>
      <c r="C24" s="75"/>
      <c r="D24" s="24"/>
      <c r="E24" s="24"/>
      <c r="F24" s="27"/>
      <c r="G24" s="24"/>
      <c r="H24" s="25"/>
    </row>
    <row r="25" spans="1:8" x14ac:dyDescent="0.25">
      <c r="A25" s="28"/>
      <c r="B25" s="27"/>
      <c r="C25" s="27"/>
      <c r="D25" s="24"/>
      <c r="E25" s="24"/>
      <c r="F25" s="27"/>
      <c r="G25" s="24"/>
      <c r="H25" s="25"/>
    </row>
    <row r="26" spans="1:8" x14ac:dyDescent="0.25">
      <c r="A26" s="67" t="s">
        <v>13</v>
      </c>
      <c r="B26" s="68"/>
      <c r="C26" s="68"/>
      <c r="D26" s="65">
        <f>'1618 Yr'!$E$5</f>
        <v>14.3</v>
      </c>
      <c r="E26" s="65" t="str">
        <f>IF(D26&lt;16,"COMPLIANT","Waiver Needed")</f>
        <v>COMPLIANT</v>
      </c>
      <c r="F26" s="65"/>
      <c r="G26" s="24"/>
      <c r="H26" s="25"/>
    </row>
    <row r="27" spans="1:8" x14ac:dyDescent="0.25">
      <c r="A27" s="67"/>
      <c r="B27" s="68"/>
      <c r="C27" s="68"/>
      <c r="D27" s="66"/>
      <c r="E27" s="66"/>
      <c r="F27" s="66"/>
      <c r="G27" s="24"/>
      <c r="H27" s="25"/>
    </row>
    <row r="28" spans="1:8" x14ac:dyDescent="0.25">
      <c r="A28" s="28"/>
      <c r="B28" s="27"/>
      <c r="C28" s="27"/>
      <c r="D28" s="24"/>
      <c r="E28" s="27"/>
      <c r="F28" s="27"/>
      <c r="G28" s="24"/>
      <c r="H28" s="25"/>
    </row>
    <row r="29" spans="1:8" x14ac:dyDescent="0.25">
      <c r="A29" s="67" t="s">
        <v>14</v>
      </c>
      <c r="B29" s="68"/>
      <c r="C29" s="68"/>
      <c r="D29" s="65">
        <f>'1618 Yr'!$E$6</f>
        <v>14.5</v>
      </c>
      <c r="E29" s="65" t="str">
        <f>IF(D29&lt;16,"COMPLIANT","Waiver Needed")</f>
        <v>COMPLIANT</v>
      </c>
      <c r="F29" s="65"/>
      <c r="G29" s="24"/>
      <c r="H29" s="25"/>
    </row>
    <row r="30" spans="1:8" x14ac:dyDescent="0.25">
      <c r="A30" s="67"/>
      <c r="B30" s="68"/>
      <c r="C30" s="68"/>
      <c r="D30" s="66"/>
      <c r="E30" s="66"/>
      <c r="F30" s="66"/>
      <c r="G30" s="24"/>
      <c r="H30" s="25"/>
    </row>
    <row r="31" spans="1:8" x14ac:dyDescent="0.25">
      <c r="A31" s="28"/>
      <c r="B31" s="27"/>
      <c r="C31" s="27"/>
      <c r="D31" s="24"/>
      <c r="E31" s="27"/>
      <c r="F31" s="27"/>
      <c r="G31" s="24"/>
      <c r="H31" s="25"/>
    </row>
    <row r="32" spans="1:8" x14ac:dyDescent="0.25">
      <c r="A32" s="80" t="s">
        <v>15</v>
      </c>
      <c r="B32" s="81"/>
      <c r="C32" s="81"/>
      <c r="D32" s="24"/>
      <c r="E32" s="27"/>
      <c r="F32" s="27"/>
      <c r="G32" s="24"/>
      <c r="H32" s="25"/>
    </row>
    <row r="33" spans="1:8" x14ac:dyDescent="0.25">
      <c r="A33" s="28"/>
      <c r="B33" s="27"/>
      <c r="C33" s="27"/>
      <c r="D33" s="24"/>
      <c r="E33" s="27"/>
      <c r="F33" s="27"/>
      <c r="G33" s="24"/>
      <c r="H33" s="25"/>
    </row>
    <row r="34" spans="1:8" x14ac:dyDescent="0.25">
      <c r="A34" s="67" t="s">
        <v>16</v>
      </c>
      <c r="B34" s="68"/>
      <c r="C34" s="68"/>
      <c r="D34" s="65" t="s">
        <v>17</v>
      </c>
      <c r="E34" s="65" t="str">
        <f>IF(D34="Yes","COMPLIANT","OUT OF STANDARD")</f>
        <v>COMPLIANT</v>
      </c>
      <c r="F34" s="65"/>
      <c r="G34" s="24"/>
      <c r="H34" s="25"/>
    </row>
    <row r="35" spans="1:8" x14ac:dyDescent="0.25">
      <c r="A35" s="67"/>
      <c r="B35" s="68"/>
      <c r="C35" s="68"/>
      <c r="D35" s="66"/>
      <c r="E35" s="66"/>
      <c r="F35" s="66"/>
      <c r="G35" s="24"/>
      <c r="H35" s="25"/>
    </row>
    <row r="36" spans="1:8" x14ac:dyDescent="0.25">
      <c r="A36" s="28"/>
      <c r="B36" s="27"/>
      <c r="C36" s="27"/>
      <c r="D36" s="24"/>
      <c r="E36" s="27"/>
      <c r="F36" s="27"/>
      <c r="G36" s="24"/>
      <c r="H36" s="25"/>
    </row>
    <row r="37" spans="1:8" ht="15" customHeight="1" x14ac:dyDescent="0.25">
      <c r="A37" s="34" t="s">
        <v>32</v>
      </c>
      <c r="B37" s="71" t="s">
        <v>34</v>
      </c>
      <c r="C37" s="73" t="s">
        <v>48</v>
      </c>
      <c r="D37" s="65" t="str">
        <f>IF(C37="No","COMPLIANT","OUT OF STANDARD")</f>
        <v>COMPLIANT</v>
      </c>
      <c r="E37" s="65"/>
      <c r="G37" s="27"/>
      <c r="H37" s="25"/>
    </row>
    <row r="38" spans="1:8" ht="26.45" customHeight="1" x14ac:dyDescent="0.25">
      <c r="A38" s="28" t="s">
        <v>33</v>
      </c>
      <c r="B38" s="72"/>
      <c r="C38" s="73"/>
      <c r="D38" s="66"/>
      <c r="E38" s="66"/>
      <c r="G38" s="27"/>
      <c r="H38" s="25"/>
    </row>
    <row r="39" spans="1:8" x14ac:dyDescent="0.25">
      <c r="A39" s="36" t="s">
        <v>30</v>
      </c>
      <c r="B39" s="64" t="s">
        <v>39</v>
      </c>
      <c r="C39" s="64"/>
      <c r="D39" s="64"/>
      <c r="E39" s="64"/>
      <c r="F39" s="64"/>
      <c r="G39" s="27"/>
      <c r="H39" s="25"/>
    </row>
    <row r="40" spans="1:8" x14ac:dyDescent="0.25">
      <c r="A40" s="28"/>
      <c r="B40" s="64"/>
      <c r="C40" s="64"/>
      <c r="D40" s="64"/>
      <c r="E40" s="64"/>
      <c r="F40" s="64"/>
      <c r="G40" s="27"/>
      <c r="H40" s="25"/>
    </row>
    <row r="41" spans="1:8" x14ac:dyDescent="0.25">
      <c r="A41" s="28"/>
      <c r="B41" s="64"/>
      <c r="C41" s="64"/>
      <c r="D41" s="64"/>
      <c r="E41" s="64"/>
      <c r="F41" s="64"/>
      <c r="G41" s="27"/>
      <c r="H41" s="25"/>
    </row>
    <row r="42" spans="1:8" x14ac:dyDescent="0.25">
      <c r="A42" s="28"/>
      <c r="B42" s="64"/>
      <c r="C42" s="64"/>
      <c r="D42" s="64"/>
      <c r="E42" s="64"/>
      <c r="F42" s="64"/>
      <c r="G42" s="24"/>
      <c r="H42" s="25"/>
    </row>
    <row r="43" spans="1:8" x14ac:dyDescent="0.25">
      <c r="A43" s="28"/>
      <c r="B43" s="64"/>
      <c r="C43" s="64"/>
      <c r="D43" s="64"/>
      <c r="E43" s="64"/>
      <c r="F43" s="64"/>
      <c r="G43" s="24"/>
      <c r="H43" s="25"/>
    </row>
    <row r="44" spans="1:8" x14ac:dyDescent="0.25">
      <c r="A44" s="28"/>
      <c r="B44" s="64"/>
      <c r="C44" s="64"/>
      <c r="D44" s="64"/>
      <c r="E44" s="64"/>
      <c r="F44" s="64"/>
      <c r="G44" s="24"/>
      <c r="H44" s="25"/>
    </row>
    <row r="45" spans="1:8" x14ac:dyDescent="0.25">
      <c r="A45" s="31"/>
      <c r="B45" s="32"/>
      <c r="C45" s="32"/>
      <c r="D45" s="3"/>
      <c r="E45" s="32"/>
      <c r="F45" s="32"/>
      <c r="G45" s="3"/>
      <c r="H45" s="33"/>
    </row>
  </sheetData>
  <mergeCells count="36">
    <mergeCell ref="B2:D2"/>
    <mergeCell ref="A1:H1"/>
    <mergeCell ref="A29:C30"/>
    <mergeCell ref="D29:D30"/>
    <mergeCell ref="E29:F30"/>
    <mergeCell ref="E26:F27"/>
    <mergeCell ref="A5:C5"/>
    <mergeCell ref="A15:C16"/>
    <mergeCell ref="D15:D16"/>
    <mergeCell ref="A24:C24"/>
    <mergeCell ref="A26:C27"/>
    <mergeCell ref="D26:D27"/>
    <mergeCell ref="A13:C13"/>
    <mergeCell ref="E3:E4"/>
    <mergeCell ref="F3:F4"/>
    <mergeCell ref="A3:C3"/>
    <mergeCell ref="A7:C7"/>
    <mergeCell ref="A4:C4"/>
    <mergeCell ref="A8:C8"/>
    <mergeCell ref="A10:C11"/>
    <mergeCell ref="A32:C32"/>
    <mergeCell ref="A21:C22"/>
    <mergeCell ref="B39:F44"/>
    <mergeCell ref="E10:F11"/>
    <mergeCell ref="D10:D11"/>
    <mergeCell ref="A34:C35"/>
    <mergeCell ref="D34:D35"/>
    <mergeCell ref="E34:F35"/>
    <mergeCell ref="A18:C19"/>
    <mergeCell ref="D18:D19"/>
    <mergeCell ref="E18:F19"/>
    <mergeCell ref="D21:D22"/>
    <mergeCell ref="E21:F22"/>
    <mergeCell ref="B37:B38"/>
    <mergeCell ref="D37:E38"/>
    <mergeCell ref="C37:C38"/>
  </mergeCells>
  <conditionalFormatting sqref="D10">
    <cfRule type="cellIs" dxfId="17" priority="63" operator="greaterThan">
      <formula>60</formula>
    </cfRule>
    <cfRule type="cellIs" dxfId="16" priority="64" operator="lessThan">
      <formula>60</formula>
    </cfRule>
  </conditionalFormatting>
  <conditionalFormatting sqref="D18:D19 D21:D22">
    <cfRule type="cellIs" dxfId="15" priority="54" operator="greaterThan">
      <formula>30</formula>
    </cfRule>
    <cfRule type="cellIs" dxfId="14" priority="55" operator="lessThan">
      <formula>30</formula>
    </cfRule>
  </conditionalFormatting>
  <conditionalFormatting sqref="D26:D27 D29:D30">
    <cfRule type="cellIs" dxfId="13" priority="48" operator="between">
      <formula>16</formula>
      <formula>18</formula>
    </cfRule>
    <cfRule type="cellIs" dxfId="12" priority="49" operator="lessThan">
      <formula>16</formula>
    </cfRule>
    <cfRule type="cellIs" dxfId="11" priority="50" operator="greaterThan">
      <formula>18</formula>
    </cfRule>
  </conditionalFormatting>
  <conditionalFormatting sqref="D34:D35">
    <cfRule type="containsText" dxfId="10" priority="7" operator="containsText" text="yes">
      <formula>NOT(ISERROR(SEARCH("yes",D34)))</formula>
    </cfRule>
    <cfRule type="containsText" dxfId="9" priority="8" operator="containsText" text="no">
      <formula>NOT(ISERROR(SEARCH("no",D34)))</formula>
    </cfRule>
  </conditionalFormatting>
  <conditionalFormatting sqref="D37:E38">
    <cfRule type="containsText" dxfId="8" priority="3" operator="containsText" text="out">
      <formula>NOT(ISERROR(SEARCH("out",D37)))</formula>
    </cfRule>
    <cfRule type="containsText" dxfId="7" priority="4" operator="containsText" text="NOT">
      <formula>NOT(ISERROR(SEARCH("NOT",D37)))</formula>
    </cfRule>
    <cfRule type="containsText" dxfId="6" priority="5" operator="containsText" text="Compliant">
      <formula>NOT(ISERROR(SEARCH("Compliant",D37)))</formula>
    </cfRule>
    <cfRule type="containsText" dxfId="5" priority="6" operator="containsText" text="Waiver">
      <formula>NOT(ISERROR(SEARCH("Waiver",D37)))</formula>
    </cfRule>
  </conditionalFormatting>
  <conditionalFormatting sqref="E10:F11 E18:F22 E26:F27 E29:F30 E34:F35">
    <cfRule type="containsText" dxfId="4" priority="45" operator="containsText" text="Waiver">
      <formula>NOT(ISERROR(SEARCH("Waiver",E10)))</formula>
    </cfRule>
  </conditionalFormatting>
  <conditionalFormatting sqref="E10:F11 E18:F22 E26:F27 E29:F30">
    <cfRule type="containsText" dxfId="3" priority="65" operator="containsText" text="NOT">
      <formula>NOT(ISERROR(SEARCH("NOT",E10)))</formula>
    </cfRule>
  </conditionalFormatting>
  <conditionalFormatting sqref="E34:F35 E10:F11 E18:F22 E26:F27 E29:F30">
    <cfRule type="containsText" dxfId="2" priority="44" operator="containsText" text="Compliant">
      <formula>NOT(ISERROR(SEARCH("Compliant",E10)))</formula>
    </cfRule>
  </conditionalFormatting>
  <conditionalFormatting sqref="E34:F35">
    <cfRule type="containsText" dxfId="1" priority="9" operator="containsText" text="out">
      <formula>NOT(ISERROR(SEARCH("out",E34)))</formula>
    </cfRule>
    <cfRule type="containsText" dxfId="0" priority="10" operator="containsText" text="NOT">
      <formula>NOT(ISERROR(SEARCH("NOT",E34)))</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S36"/>
  <sheetViews>
    <sheetView workbookViewId="0">
      <selection activeCell="G12" sqref="G12"/>
    </sheetView>
  </sheetViews>
  <sheetFormatPr defaultRowHeight="15" x14ac:dyDescent="0.25"/>
  <cols>
    <col min="1" max="2" width="10.7109375" bestFit="1" customWidth="1"/>
    <col min="3" max="3" width="9.7109375" bestFit="1" customWidth="1"/>
    <col min="4" max="4" width="8.85546875" customWidth="1"/>
    <col min="7" max="7" width="14.42578125" customWidth="1"/>
    <col min="8" max="8" width="10.7109375" bestFit="1" customWidth="1"/>
    <col min="9" max="9" width="9.7109375" style="2" bestFit="1" customWidth="1"/>
    <col min="10" max="11" width="10.7109375" style="2" bestFit="1" customWidth="1"/>
  </cols>
  <sheetData>
    <row r="1" spans="1:19" ht="18.75" x14ac:dyDescent="0.25">
      <c r="A1" s="92" t="s">
        <v>18</v>
      </c>
      <c r="B1" s="93"/>
      <c r="C1" s="93"/>
      <c r="D1" s="93"/>
      <c r="E1" s="93"/>
      <c r="F1" s="93"/>
      <c r="G1" s="93"/>
      <c r="H1" s="17"/>
      <c r="I1" s="15"/>
      <c r="J1" s="15"/>
      <c r="K1" s="15"/>
    </row>
    <row r="2" spans="1:19" x14ac:dyDescent="0.25">
      <c r="A2" s="91" t="s">
        <v>19</v>
      </c>
      <c r="B2" s="91"/>
      <c r="C2" s="91"/>
      <c r="D2" s="91"/>
      <c r="E2" s="3">
        <f>SUM(C9:D49)</f>
        <v>5237</v>
      </c>
      <c r="I2" s="15"/>
      <c r="J2" s="15"/>
      <c r="K2" s="15"/>
    </row>
    <row r="3" spans="1:19" x14ac:dyDescent="0.25">
      <c r="A3" s="91" t="s">
        <v>20</v>
      </c>
      <c r="B3" s="91"/>
      <c r="C3" s="91"/>
      <c r="D3" s="91"/>
      <c r="E3" s="4">
        <f>E2+'Waiver Summary'!$F$3</f>
        <v>5280</v>
      </c>
      <c r="I3" s="15"/>
      <c r="J3" s="15"/>
      <c r="K3" s="15"/>
    </row>
    <row r="4" spans="1:19" x14ac:dyDescent="0.25">
      <c r="A4" s="16"/>
      <c r="B4" s="16"/>
      <c r="C4" s="16"/>
      <c r="D4" s="16"/>
      <c r="E4" s="12"/>
      <c r="I4" s="19" t="s">
        <v>28</v>
      </c>
      <c r="J4" s="15"/>
      <c r="K4" s="15"/>
    </row>
    <row r="5" spans="1:19" x14ac:dyDescent="0.25">
      <c r="A5" s="91" t="s">
        <v>21</v>
      </c>
      <c r="B5" s="91"/>
      <c r="C5" s="91"/>
      <c r="D5" s="91"/>
      <c r="E5" s="3">
        <f>ROUND(E2/365,1)</f>
        <v>14.3</v>
      </c>
      <c r="I5" s="19" t="s">
        <v>29</v>
      </c>
      <c r="J5" s="15"/>
      <c r="K5" s="15"/>
    </row>
    <row r="6" spans="1:19" x14ac:dyDescent="0.25">
      <c r="A6" s="91" t="s">
        <v>22</v>
      </c>
      <c r="B6" s="91"/>
      <c r="C6" s="91"/>
      <c r="D6" s="91"/>
      <c r="E6" s="4">
        <f>ROUND(E3/365,1)</f>
        <v>14.5</v>
      </c>
      <c r="I6" s="15"/>
      <c r="J6" s="15"/>
      <c r="K6" s="15"/>
    </row>
    <row r="7" spans="1:19" x14ac:dyDescent="0.25">
      <c r="G7" s="15"/>
      <c r="H7" s="15"/>
      <c r="I7"/>
      <c r="J7"/>
      <c r="K7"/>
    </row>
    <row r="8" spans="1:19" s="8" customFormat="1" ht="45" x14ac:dyDescent="0.25">
      <c r="A8" s="13" t="s">
        <v>23</v>
      </c>
      <c r="B8" s="13" t="s">
        <v>24</v>
      </c>
      <c r="C8" s="13" t="s">
        <v>25</v>
      </c>
      <c r="D8" s="13" t="s">
        <v>26</v>
      </c>
      <c r="G8" s="9"/>
      <c r="H8" s="9"/>
      <c r="I8" s="10"/>
      <c r="J8" s="11"/>
      <c r="K8" s="11"/>
      <c r="L8" s="11"/>
      <c r="M8" s="11"/>
      <c r="N8" s="11"/>
      <c r="O8" s="11"/>
      <c r="R8" s="11"/>
      <c r="S8" s="11"/>
    </row>
    <row r="9" spans="1:19" s="8" customFormat="1" ht="15.75" thickBot="1" x14ac:dyDescent="0.3">
      <c r="A9" s="62">
        <v>45508</v>
      </c>
      <c r="B9" s="62">
        <v>45872</v>
      </c>
      <c r="C9" s="63">
        <v>0</v>
      </c>
      <c r="D9" s="63">
        <v>58</v>
      </c>
      <c r="G9" s="9"/>
      <c r="H9" s="9"/>
      <c r="I9" s="10"/>
      <c r="J9" s="11"/>
      <c r="K9" s="11"/>
      <c r="L9" s="11"/>
      <c r="M9" s="11"/>
      <c r="N9" s="11"/>
      <c r="O9" s="11"/>
      <c r="R9" s="11"/>
      <c r="S9" s="11"/>
    </row>
    <row r="10" spans="1:19" s="42" customFormat="1" ht="15.4" customHeight="1" thickBot="1" x14ac:dyDescent="0.2">
      <c r="A10" s="60">
        <v>45142</v>
      </c>
      <c r="B10" s="60">
        <v>45507</v>
      </c>
      <c r="C10" s="61">
        <v>0</v>
      </c>
      <c r="D10" s="61">
        <v>328</v>
      </c>
      <c r="G10" s="41"/>
      <c r="H10" s="41"/>
      <c r="J10" s="43"/>
      <c r="K10" s="43"/>
      <c r="L10" s="43"/>
      <c r="M10" s="43"/>
      <c r="N10" s="43"/>
      <c r="O10" s="43"/>
      <c r="R10" s="43"/>
      <c r="S10" s="43"/>
    </row>
    <row r="11" spans="1:19" s="42" customFormat="1" ht="13.15" customHeight="1" thickBot="1" x14ac:dyDescent="0.2">
      <c r="A11" s="58">
        <v>44777</v>
      </c>
      <c r="B11" s="58">
        <v>45141</v>
      </c>
      <c r="C11" s="59">
        <v>0</v>
      </c>
      <c r="D11" s="59">
        <v>79</v>
      </c>
      <c r="G11" s="41"/>
      <c r="H11" s="41"/>
      <c r="J11" s="43"/>
      <c r="K11" s="43"/>
      <c r="L11" s="43"/>
      <c r="M11" s="43"/>
      <c r="N11" s="43"/>
      <c r="O11" s="43"/>
      <c r="R11" s="43"/>
      <c r="S11" s="43"/>
    </row>
    <row r="12" spans="1:19" s="8" customFormat="1" ht="15.75" thickBot="1" x14ac:dyDescent="0.3">
      <c r="A12" s="60">
        <v>44412</v>
      </c>
      <c r="B12" s="60">
        <v>44776</v>
      </c>
      <c r="C12" s="61">
        <v>0</v>
      </c>
      <c r="D12" s="61">
        <v>162</v>
      </c>
      <c r="F12" s="11"/>
      <c r="G12" s="14"/>
      <c r="H12" s="9"/>
      <c r="I12" s="10"/>
      <c r="J12" s="11"/>
      <c r="K12" s="11"/>
      <c r="L12" s="11"/>
      <c r="M12" s="11"/>
      <c r="N12" s="11"/>
      <c r="O12" s="11"/>
      <c r="R12" s="11"/>
      <c r="S12" s="11"/>
    </row>
    <row r="13" spans="1:19" s="8" customFormat="1" ht="15.75" thickBot="1" x14ac:dyDescent="0.3">
      <c r="A13" s="58">
        <v>44047</v>
      </c>
      <c r="B13" s="58">
        <v>44411</v>
      </c>
      <c r="C13" s="59">
        <v>0</v>
      </c>
      <c r="D13" s="59">
        <v>258</v>
      </c>
      <c r="F13" s="11"/>
      <c r="G13" s="14"/>
      <c r="H13" s="9"/>
      <c r="I13" s="10"/>
      <c r="J13" s="11"/>
      <c r="K13" s="11"/>
      <c r="L13" s="11"/>
      <c r="M13" s="11"/>
      <c r="N13" s="11"/>
      <c r="O13" s="11"/>
      <c r="R13" s="11"/>
      <c r="S13" s="11"/>
    </row>
    <row r="14" spans="1:19" ht="15.75" thickBot="1" x14ac:dyDescent="0.3">
      <c r="A14" s="60">
        <v>43681</v>
      </c>
      <c r="B14" s="60">
        <v>44046</v>
      </c>
      <c r="C14" s="61">
        <v>0</v>
      </c>
      <c r="D14" s="61">
        <v>116</v>
      </c>
      <c r="G14" s="1"/>
      <c r="H14" s="1"/>
      <c r="I14" s="15"/>
      <c r="J14" s="15"/>
      <c r="K14" s="15"/>
    </row>
    <row r="15" spans="1:19" ht="15.75" thickBot="1" x14ac:dyDescent="0.3">
      <c r="A15" s="58">
        <v>43316</v>
      </c>
      <c r="B15" s="58">
        <v>43680</v>
      </c>
      <c r="C15" s="59">
        <v>0</v>
      </c>
      <c r="D15" s="59">
        <v>113</v>
      </c>
      <c r="G15" s="1"/>
      <c r="H15" s="1"/>
      <c r="I15" s="15"/>
      <c r="J15" s="15"/>
      <c r="K15" s="15"/>
    </row>
    <row r="16" spans="1:19" ht="15.75" thickBot="1" x14ac:dyDescent="0.3">
      <c r="A16" s="60">
        <v>42951</v>
      </c>
      <c r="B16" s="60">
        <v>43315</v>
      </c>
      <c r="C16" s="61">
        <v>0</v>
      </c>
      <c r="D16" s="61">
        <v>81</v>
      </c>
      <c r="G16" s="1"/>
      <c r="H16" s="1"/>
      <c r="I16" s="15"/>
      <c r="J16" s="15"/>
      <c r="K16" s="15"/>
    </row>
    <row r="17" spans="1:11" ht="15.75" thickBot="1" x14ac:dyDescent="0.3">
      <c r="A17" s="58">
        <v>42586</v>
      </c>
      <c r="B17" s="58">
        <v>42950</v>
      </c>
      <c r="C17" s="59">
        <v>0</v>
      </c>
      <c r="D17" s="59">
        <v>12</v>
      </c>
      <c r="G17" s="1"/>
      <c r="H17" s="1"/>
      <c r="I17" s="15"/>
      <c r="J17" s="15"/>
      <c r="K17" s="15"/>
    </row>
    <row r="18" spans="1:11" ht="15.75" thickBot="1" x14ac:dyDescent="0.3">
      <c r="A18" s="60">
        <v>42220</v>
      </c>
      <c r="B18" s="60">
        <v>42585</v>
      </c>
      <c r="C18" s="61">
        <v>0</v>
      </c>
      <c r="D18" s="61">
        <v>12</v>
      </c>
      <c r="G18" s="1"/>
      <c r="H18" s="1"/>
      <c r="I18" s="15"/>
      <c r="J18" s="15"/>
      <c r="K18" s="15"/>
    </row>
    <row r="19" spans="1:11" ht="15.75" thickBot="1" x14ac:dyDescent="0.3">
      <c r="A19" s="58">
        <v>41855</v>
      </c>
      <c r="B19" s="58">
        <v>42219</v>
      </c>
      <c r="C19" s="59">
        <v>77</v>
      </c>
      <c r="D19" s="59">
        <v>0</v>
      </c>
      <c r="G19" s="1"/>
      <c r="H19" s="1"/>
      <c r="I19" s="15"/>
      <c r="J19" s="15"/>
      <c r="K19" s="15"/>
    </row>
    <row r="20" spans="1:11" ht="15.75" thickBot="1" x14ac:dyDescent="0.3">
      <c r="A20" s="60">
        <v>41490</v>
      </c>
      <c r="B20" s="60">
        <v>41854</v>
      </c>
      <c r="C20" s="61">
        <v>365</v>
      </c>
      <c r="D20" s="61">
        <v>0</v>
      </c>
      <c r="G20" s="1"/>
      <c r="H20" s="1"/>
      <c r="I20" s="15"/>
      <c r="J20" s="15"/>
      <c r="K20" s="15"/>
    </row>
    <row r="21" spans="1:11" ht="15.75" thickBot="1" x14ac:dyDescent="0.3">
      <c r="A21" s="58">
        <v>41125</v>
      </c>
      <c r="B21" s="58">
        <v>41489</v>
      </c>
      <c r="C21" s="59">
        <v>365</v>
      </c>
      <c r="D21" s="59">
        <v>0</v>
      </c>
      <c r="G21" s="1"/>
      <c r="H21" s="1"/>
      <c r="I21" s="15"/>
      <c r="J21" s="15"/>
      <c r="K21" s="15"/>
    </row>
    <row r="22" spans="1:11" ht="15.75" thickBot="1" x14ac:dyDescent="0.3">
      <c r="A22" s="60">
        <v>40759</v>
      </c>
      <c r="B22" s="60">
        <v>41124</v>
      </c>
      <c r="C22" s="61">
        <v>366</v>
      </c>
      <c r="D22" s="61">
        <v>0</v>
      </c>
      <c r="G22" s="1"/>
      <c r="H22" s="1"/>
      <c r="I22" s="15"/>
      <c r="J22" s="15"/>
      <c r="K22" s="15"/>
    </row>
    <row r="23" spans="1:11" ht="15.75" thickBot="1" x14ac:dyDescent="0.3">
      <c r="A23" s="58">
        <v>40394</v>
      </c>
      <c r="B23" s="58">
        <v>40758</v>
      </c>
      <c r="C23" s="59">
        <v>365</v>
      </c>
      <c r="D23" s="59">
        <v>0</v>
      </c>
      <c r="G23" s="1"/>
      <c r="H23" s="1"/>
      <c r="I23" s="15"/>
      <c r="J23" s="15"/>
      <c r="K23" s="15"/>
    </row>
    <row r="24" spans="1:11" ht="15.75" thickBot="1" x14ac:dyDescent="0.3">
      <c r="A24" s="60">
        <v>40029</v>
      </c>
      <c r="B24" s="60">
        <v>40393</v>
      </c>
      <c r="C24" s="61">
        <v>365</v>
      </c>
      <c r="D24" s="61">
        <v>0</v>
      </c>
      <c r="G24" s="1"/>
      <c r="H24" s="1"/>
      <c r="I24" s="15"/>
      <c r="J24" s="15"/>
      <c r="K24" s="15"/>
    </row>
    <row r="25" spans="1:11" ht="15.75" thickBot="1" x14ac:dyDescent="0.3">
      <c r="A25" s="58">
        <v>39664</v>
      </c>
      <c r="B25" s="58">
        <v>40028</v>
      </c>
      <c r="C25" s="59">
        <v>365</v>
      </c>
      <c r="D25" s="59">
        <v>0</v>
      </c>
      <c r="I25" s="15"/>
      <c r="J25" s="15"/>
      <c r="K25" s="15"/>
    </row>
    <row r="26" spans="1:11" ht="15.75" thickBot="1" x14ac:dyDescent="0.3">
      <c r="A26" s="60">
        <v>39298</v>
      </c>
      <c r="B26" s="60">
        <v>39663</v>
      </c>
      <c r="C26" s="61">
        <v>366</v>
      </c>
      <c r="D26" s="61">
        <v>0</v>
      </c>
      <c r="I26" s="15"/>
      <c r="J26" s="15"/>
      <c r="K26" s="15"/>
    </row>
    <row r="27" spans="1:11" ht="15.75" thickBot="1" x14ac:dyDescent="0.3">
      <c r="A27" s="58">
        <v>38933</v>
      </c>
      <c r="B27" s="58">
        <v>39297</v>
      </c>
      <c r="C27" s="59">
        <v>365</v>
      </c>
      <c r="D27" s="59">
        <v>0</v>
      </c>
      <c r="I27" s="15"/>
      <c r="J27" s="15"/>
      <c r="K27" s="15"/>
    </row>
    <row r="28" spans="1:11" ht="15.75" thickBot="1" x14ac:dyDescent="0.3">
      <c r="A28" s="60">
        <v>38568</v>
      </c>
      <c r="B28" s="60">
        <v>38932</v>
      </c>
      <c r="C28" s="61">
        <v>365</v>
      </c>
      <c r="D28" s="61">
        <v>0</v>
      </c>
      <c r="I28" s="15"/>
      <c r="J28" s="15"/>
      <c r="K28" s="15"/>
    </row>
    <row r="29" spans="1:11" ht="15.75" thickBot="1" x14ac:dyDescent="0.3">
      <c r="A29" s="58">
        <v>38203</v>
      </c>
      <c r="B29" s="58">
        <v>38567</v>
      </c>
      <c r="C29" s="59">
        <v>365</v>
      </c>
      <c r="D29" s="59">
        <v>0</v>
      </c>
      <c r="I29" s="15"/>
      <c r="J29" s="15"/>
      <c r="K29" s="15"/>
    </row>
    <row r="30" spans="1:11" ht="15.75" thickBot="1" x14ac:dyDescent="0.3">
      <c r="A30" s="60">
        <v>37837</v>
      </c>
      <c r="B30" s="60">
        <v>38202</v>
      </c>
      <c r="C30" s="61">
        <v>289</v>
      </c>
      <c r="D30" s="61">
        <v>0</v>
      </c>
      <c r="I30" s="15"/>
      <c r="J30" s="15"/>
      <c r="K30" s="15"/>
    </row>
    <row r="31" spans="1:11" ht="15.75" thickBot="1" x14ac:dyDescent="0.3">
      <c r="A31" s="58"/>
      <c r="B31" s="58"/>
      <c r="C31" s="59"/>
      <c r="D31" s="59"/>
      <c r="I31" s="15"/>
      <c r="J31" s="15"/>
      <c r="K31" s="15"/>
    </row>
    <row r="32" spans="1:11" ht="15.75" thickBot="1" x14ac:dyDescent="0.3">
      <c r="A32" s="60"/>
      <c r="B32" s="60"/>
      <c r="C32" s="61"/>
      <c r="D32" s="61"/>
    </row>
    <row r="33" spans="1:4" ht="15.75" thickBot="1" x14ac:dyDescent="0.3">
      <c r="A33" s="58"/>
      <c r="B33" s="58"/>
      <c r="C33" s="59"/>
      <c r="D33" s="59"/>
    </row>
    <row r="34" spans="1:4" ht="15.75" thickBot="1" x14ac:dyDescent="0.3">
      <c r="A34" s="60"/>
      <c r="B34" s="60"/>
      <c r="C34" s="61"/>
      <c r="D34" s="61"/>
    </row>
    <row r="35" spans="1:4" ht="15.75" thickBot="1" x14ac:dyDescent="0.3">
      <c r="A35" s="58"/>
      <c r="B35" s="58"/>
      <c r="C35" s="59"/>
      <c r="D35" s="59"/>
    </row>
    <row r="36" spans="1:4" ht="15.75" thickBot="1" x14ac:dyDescent="0.3">
      <c r="A36" s="62"/>
      <c r="B36" s="62"/>
      <c r="C36" s="63"/>
      <c r="D36" s="63"/>
    </row>
  </sheetData>
  <mergeCells count="5">
    <mergeCell ref="A2:D2"/>
    <mergeCell ref="A6:D6"/>
    <mergeCell ref="A5:D5"/>
    <mergeCell ref="A3:D3"/>
    <mergeCell ref="A1:G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A1FD5-EE56-42E3-9C3C-B9899237F523}">
  <sheetPr codeName="Sheet1"/>
  <dimension ref="A1:AC30"/>
  <sheetViews>
    <sheetView topLeftCell="B1" workbookViewId="0">
      <selection activeCell="F30" sqref="F30"/>
    </sheetView>
  </sheetViews>
  <sheetFormatPr defaultRowHeight="15" x14ac:dyDescent="0.25"/>
  <sheetData>
    <row r="1" spans="1:29" ht="15.75" thickBot="1" x14ac:dyDescent="0.3">
      <c r="A1" s="37">
        <v>45105</v>
      </c>
      <c r="B1" s="37">
        <v>45470</v>
      </c>
      <c r="C1" s="46"/>
      <c r="D1" s="38">
        <v>0</v>
      </c>
      <c r="E1" s="38">
        <v>0</v>
      </c>
      <c r="F1" s="38">
        <v>0</v>
      </c>
      <c r="G1" s="38">
        <v>0</v>
      </c>
      <c r="H1" s="38">
        <v>0</v>
      </c>
      <c r="I1" s="38">
        <v>0</v>
      </c>
      <c r="J1" s="38">
        <v>0</v>
      </c>
      <c r="K1" s="38">
        <v>301</v>
      </c>
      <c r="L1" s="38">
        <v>0</v>
      </c>
      <c r="M1" s="38">
        <v>301</v>
      </c>
      <c r="N1" s="38">
        <v>301</v>
      </c>
      <c r="P1" s="49">
        <v>45105</v>
      </c>
      <c r="Q1" s="49">
        <v>45470</v>
      </c>
      <c r="R1" s="50"/>
      <c r="S1" s="51">
        <v>0</v>
      </c>
      <c r="T1" s="51">
        <v>0</v>
      </c>
      <c r="U1" s="51">
        <v>0</v>
      </c>
      <c r="V1" s="51">
        <v>0</v>
      </c>
      <c r="W1" s="51">
        <v>0</v>
      </c>
      <c r="X1" s="51">
        <v>0</v>
      </c>
      <c r="Y1" s="51">
        <v>0</v>
      </c>
      <c r="Z1" s="51">
        <v>303</v>
      </c>
      <c r="AA1" s="51">
        <v>0</v>
      </c>
      <c r="AB1" s="51">
        <v>303</v>
      </c>
      <c r="AC1" s="51">
        <v>303</v>
      </c>
    </row>
    <row r="2" spans="1:29" ht="15.75" thickBot="1" x14ac:dyDescent="0.3">
      <c r="A2" s="39">
        <v>44740</v>
      </c>
      <c r="B2" s="39">
        <v>45104</v>
      </c>
      <c r="C2" s="47"/>
      <c r="D2" s="40">
        <v>0</v>
      </c>
      <c r="E2" s="40">
        <v>0</v>
      </c>
      <c r="F2" s="40">
        <v>0</v>
      </c>
      <c r="G2" s="40">
        <v>0</v>
      </c>
      <c r="H2" s="40">
        <v>0</v>
      </c>
      <c r="I2" s="40">
        <v>0</v>
      </c>
      <c r="J2" s="40">
        <v>0</v>
      </c>
      <c r="K2" s="40">
        <v>365</v>
      </c>
      <c r="L2" s="40">
        <v>0</v>
      </c>
      <c r="M2" s="40">
        <v>365</v>
      </c>
      <c r="N2" s="40">
        <v>365</v>
      </c>
      <c r="P2" s="52">
        <v>44740</v>
      </c>
      <c r="Q2" s="52">
        <v>45104</v>
      </c>
      <c r="R2" s="53"/>
      <c r="S2" s="54">
        <v>0</v>
      </c>
      <c r="T2" s="54">
        <v>0</v>
      </c>
      <c r="U2" s="54">
        <v>0</v>
      </c>
      <c r="V2" s="54">
        <v>0</v>
      </c>
      <c r="W2" s="54">
        <v>0</v>
      </c>
      <c r="X2" s="54">
        <v>0</v>
      </c>
      <c r="Y2" s="54">
        <v>0</v>
      </c>
      <c r="Z2" s="54">
        <v>365</v>
      </c>
      <c r="AA2" s="54">
        <v>0</v>
      </c>
      <c r="AB2" s="54">
        <v>365</v>
      </c>
      <c r="AC2" s="54">
        <v>365</v>
      </c>
    </row>
    <row r="3" spans="1:29" ht="15.75" thickBot="1" x14ac:dyDescent="0.3">
      <c r="A3" s="37">
        <v>44375</v>
      </c>
      <c r="B3" s="37">
        <v>44739</v>
      </c>
      <c r="C3" s="46"/>
      <c r="D3" s="38">
        <v>0</v>
      </c>
      <c r="E3" s="38">
        <v>0</v>
      </c>
      <c r="F3" s="38">
        <v>0</v>
      </c>
      <c r="G3" s="38">
        <v>0</v>
      </c>
      <c r="H3" s="38">
        <v>0</v>
      </c>
      <c r="I3" s="38">
        <v>0</v>
      </c>
      <c r="J3" s="38">
        <v>0</v>
      </c>
      <c r="K3" s="38">
        <v>365</v>
      </c>
      <c r="L3" s="38">
        <v>0</v>
      </c>
      <c r="M3" s="38">
        <v>365</v>
      </c>
      <c r="N3" s="38">
        <v>365</v>
      </c>
      <c r="P3" s="55">
        <v>44375</v>
      </c>
      <c r="Q3" s="55">
        <v>44739</v>
      </c>
      <c r="R3" s="56"/>
      <c r="S3" s="57">
        <v>0</v>
      </c>
      <c r="T3" s="57">
        <v>0</v>
      </c>
      <c r="U3" s="57">
        <v>0</v>
      </c>
      <c r="V3" s="57">
        <v>0</v>
      </c>
      <c r="W3" s="57">
        <v>0</v>
      </c>
      <c r="X3" s="57">
        <v>0</v>
      </c>
      <c r="Y3" s="57">
        <v>0</v>
      </c>
      <c r="Z3" s="57">
        <v>365</v>
      </c>
      <c r="AA3" s="57">
        <v>0</v>
      </c>
      <c r="AB3" s="57">
        <v>365</v>
      </c>
      <c r="AC3" s="57">
        <v>365</v>
      </c>
    </row>
    <row r="4" spans="1:29" ht="15.75" thickBot="1" x14ac:dyDescent="0.3">
      <c r="A4" s="39">
        <v>44010</v>
      </c>
      <c r="B4" s="39">
        <v>44374</v>
      </c>
      <c r="C4" s="47"/>
      <c r="D4" s="40">
        <v>0</v>
      </c>
      <c r="E4" s="40">
        <v>0</v>
      </c>
      <c r="F4" s="40">
        <v>0</v>
      </c>
      <c r="G4" s="40">
        <v>0</v>
      </c>
      <c r="H4" s="40">
        <v>0</v>
      </c>
      <c r="I4" s="40">
        <v>0</v>
      </c>
      <c r="J4" s="40">
        <v>0</v>
      </c>
      <c r="K4" s="40">
        <v>366</v>
      </c>
      <c r="L4" s="40">
        <v>0</v>
      </c>
      <c r="M4" s="40">
        <v>365</v>
      </c>
      <c r="N4" s="40">
        <v>366</v>
      </c>
      <c r="P4" s="52">
        <v>44010</v>
      </c>
      <c r="Q4" s="52">
        <v>44374</v>
      </c>
      <c r="R4" s="53"/>
      <c r="S4" s="54">
        <v>0</v>
      </c>
      <c r="T4" s="54">
        <v>0</v>
      </c>
      <c r="U4" s="54">
        <v>0</v>
      </c>
      <c r="V4" s="54">
        <v>0</v>
      </c>
      <c r="W4" s="54">
        <v>0</v>
      </c>
      <c r="X4" s="54">
        <v>0</v>
      </c>
      <c r="Y4" s="54">
        <v>0</v>
      </c>
      <c r="Z4" s="54">
        <v>366</v>
      </c>
      <c r="AA4" s="54">
        <v>0</v>
      </c>
      <c r="AB4" s="54">
        <v>365</v>
      </c>
      <c r="AC4" s="54">
        <v>366</v>
      </c>
    </row>
    <row r="5" spans="1:29" ht="15.75" thickBot="1" x14ac:dyDescent="0.3">
      <c r="A5" s="37">
        <v>43644</v>
      </c>
      <c r="B5" s="37">
        <v>44009</v>
      </c>
      <c r="C5" s="46"/>
      <c r="D5" s="38">
        <v>0</v>
      </c>
      <c r="E5" s="38">
        <v>0</v>
      </c>
      <c r="F5" s="38">
        <v>0</v>
      </c>
      <c r="G5" s="38">
        <v>0</v>
      </c>
      <c r="H5" s="38">
        <v>0</v>
      </c>
      <c r="I5" s="38">
        <v>0</v>
      </c>
      <c r="J5" s="38">
        <v>0</v>
      </c>
      <c r="K5" s="38">
        <v>366</v>
      </c>
      <c r="L5" s="38">
        <v>0</v>
      </c>
      <c r="M5" s="38">
        <v>366</v>
      </c>
      <c r="N5" s="38">
        <v>366</v>
      </c>
      <c r="P5" s="55">
        <v>43644</v>
      </c>
      <c r="Q5" s="55">
        <v>44009</v>
      </c>
      <c r="R5" s="56"/>
      <c r="S5" s="57">
        <v>0</v>
      </c>
      <c r="T5" s="57">
        <v>0</v>
      </c>
      <c r="U5" s="57">
        <v>0</v>
      </c>
      <c r="V5" s="57">
        <v>0</v>
      </c>
      <c r="W5" s="57">
        <v>0</v>
      </c>
      <c r="X5" s="57">
        <v>0</v>
      </c>
      <c r="Y5" s="57">
        <v>0</v>
      </c>
      <c r="Z5" s="57">
        <v>366</v>
      </c>
      <c r="AA5" s="57">
        <v>0</v>
      </c>
      <c r="AB5" s="57">
        <v>366</v>
      </c>
      <c r="AC5" s="57">
        <v>366</v>
      </c>
    </row>
    <row r="6" spans="1:29" ht="15.75" thickBot="1" x14ac:dyDescent="0.3">
      <c r="A6" s="39">
        <v>43279</v>
      </c>
      <c r="B6" s="39">
        <v>43643</v>
      </c>
      <c r="C6" s="47"/>
      <c r="D6" s="40">
        <v>0</v>
      </c>
      <c r="E6" s="40">
        <v>0</v>
      </c>
      <c r="F6" s="40">
        <v>0</v>
      </c>
      <c r="G6" s="40">
        <v>0</v>
      </c>
      <c r="H6" s="40">
        <v>0</v>
      </c>
      <c r="I6" s="40">
        <v>0</v>
      </c>
      <c r="J6" s="40">
        <v>0</v>
      </c>
      <c r="K6" s="40">
        <v>365</v>
      </c>
      <c r="L6" s="40">
        <v>0</v>
      </c>
      <c r="M6" s="40">
        <v>365</v>
      </c>
      <c r="N6" s="40">
        <v>365</v>
      </c>
      <c r="P6" s="52">
        <v>43279</v>
      </c>
      <c r="Q6" s="52">
        <v>43643</v>
      </c>
      <c r="R6" s="53"/>
      <c r="S6" s="54">
        <v>0</v>
      </c>
      <c r="T6" s="54">
        <v>0</v>
      </c>
      <c r="U6" s="54">
        <v>0</v>
      </c>
      <c r="V6" s="54">
        <v>0</v>
      </c>
      <c r="W6" s="54">
        <v>0</v>
      </c>
      <c r="X6" s="54">
        <v>0</v>
      </c>
      <c r="Y6" s="54">
        <v>0</v>
      </c>
      <c r="Z6" s="54">
        <v>365</v>
      </c>
      <c r="AA6" s="54">
        <v>0</v>
      </c>
      <c r="AB6" s="54">
        <v>365</v>
      </c>
      <c r="AC6" s="54">
        <v>365</v>
      </c>
    </row>
    <row r="7" spans="1:29" ht="15.75" thickBot="1" x14ac:dyDescent="0.3">
      <c r="A7" s="37">
        <v>42914</v>
      </c>
      <c r="B7" s="37">
        <v>43278</v>
      </c>
      <c r="C7" s="46"/>
      <c r="D7" s="38">
        <v>0</v>
      </c>
      <c r="E7" s="38">
        <v>0</v>
      </c>
      <c r="F7" s="38">
        <v>0</v>
      </c>
      <c r="G7" s="38">
        <v>0</v>
      </c>
      <c r="H7" s="38">
        <v>0</v>
      </c>
      <c r="I7" s="38">
        <v>0</v>
      </c>
      <c r="J7" s="38">
        <v>0</v>
      </c>
      <c r="K7" s="38">
        <v>364</v>
      </c>
      <c r="L7" s="38">
        <v>0</v>
      </c>
      <c r="M7" s="38">
        <v>364</v>
      </c>
      <c r="N7" s="38">
        <v>364</v>
      </c>
      <c r="P7" s="55">
        <v>42914</v>
      </c>
      <c r="Q7" s="55">
        <v>43278</v>
      </c>
      <c r="R7" s="56"/>
      <c r="S7" s="57">
        <v>0</v>
      </c>
      <c r="T7" s="57">
        <v>0</v>
      </c>
      <c r="U7" s="57">
        <v>0</v>
      </c>
      <c r="V7" s="57">
        <v>0</v>
      </c>
      <c r="W7" s="57">
        <v>0</v>
      </c>
      <c r="X7" s="57">
        <v>0</v>
      </c>
      <c r="Y7" s="57">
        <v>0</v>
      </c>
      <c r="Z7" s="57">
        <v>364</v>
      </c>
      <c r="AA7" s="57">
        <v>0</v>
      </c>
      <c r="AB7" s="57">
        <v>364</v>
      </c>
      <c r="AC7" s="57">
        <v>364</v>
      </c>
    </row>
    <row r="8" spans="1:29" ht="15.75" thickBot="1" x14ac:dyDescent="0.3">
      <c r="A8" s="39">
        <v>42549</v>
      </c>
      <c r="B8" s="39">
        <v>42913</v>
      </c>
      <c r="C8" s="47"/>
      <c r="D8" s="40">
        <v>0</v>
      </c>
      <c r="E8" s="40">
        <v>0</v>
      </c>
      <c r="F8" s="40">
        <v>0</v>
      </c>
      <c r="G8" s="40">
        <v>0</v>
      </c>
      <c r="H8" s="40">
        <v>0</v>
      </c>
      <c r="I8" s="40">
        <v>0</v>
      </c>
      <c r="J8" s="40">
        <v>0</v>
      </c>
      <c r="K8" s="40">
        <v>365</v>
      </c>
      <c r="L8" s="40">
        <v>0</v>
      </c>
      <c r="M8" s="40">
        <v>365</v>
      </c>
      <c r="N8" s="40">
        <v>365</v>
      </c>
      <c r="P8" s="52">
        <v>42549</v>
      </c>
      <c r="Q8" s="52">
        <v>42913</v>
      </c>
      <c r="R8" s="53"/>
      <c r="S8" s="54">
        <v>0</v>
      </c>
      <c r="T8" s="54">
        <v>0</v>
      </c>
      <c r="U8" s="54">
        <v>0</v>
      </c>
      <c r="V8" s="54">
        <v>0</v>
      </c>
      <c r="W8" s="54">
        <v>0</v>
      </c>
      <c r="X8" s="54">
        <v>0</v>
      </c>
      <c r="Y8" s="54">
        <v>0</v>
      </c>
      <c r="Z8" s="54">
        <v>365</v>
      </c>
      <c r="AA8" s="54">
        <v>0</v>
      </c>
      <c r="AB8" s="54">
        <v>365</v>
      </c>
      <c r="AC8" s="54">
        <v>365</v>
      </c>
    </row>
    <row r="9" spans="1:29" ht="15.75" thickBot="1" x14ac:dyDescent="0.3">
      <c r="A9" s="37">
        <v>42183</v>
      </c>
      <c r="B9" s="37">
        <v>42548</v>
      </c>
      <c r="C9" s="46"/>
      <c r="D9" s="38">
        <v>0</v>
      </c>
      <c r="E9" s="38">
        <v>0</v>
      </c>
      <c r="F9" s="38">
        <v>0</v>
      </c>
      <c r="G9" s="38">
        <v>0</v>
      </c>
      <c r="H9" s="38">
        <v>0</v>
      </c>
      <c r="I9" s="38">
        <v>0</v>
      </c>
      <c r="J9" s="38">
        <v>0</v>
      </c>
      <c r="K9" s="38">
        <v>368</v>
      </c>
      <c r="L9" s="38">
        <v>0</v>
      </c>
      <c r="M9" s="38">
        <v>366</v>
      </c>
      <c r="N9" s="38">
        <v>368</v>
      </c>
      <c r="P9" s="55">
        <v>42183</v>
      </c>
      <c r="Q9" s="55">
        <v>42548</v>
      </c>
      <c r="R9" s="56"/>
      <c r="S9" s="57">
        <v>0</v>
      </c>
      <c r="T9" s="57">
        <v>0</v>
      </c>
      <c r="U9" s="57">
        <v>0</v>
      </c>
      <c r="V9" s="57">
        <v>0</v>
      </c>
      <c r="W9" s="57">
        <v>0</v>
      </c>
      <c r="X9" s="57">
        <v>0</v>
      </c>
      <c r="Y9" s="57">
        <v>0</v>
      </c>
      <c r="Z9" s="57">
        <v>368</v>
      </c>
      <c r="AA9" s="57">
        <v>0</v>
      </c>
      <c r="AB9" s="57">
        <v>366</v>
      </c>
      <c r="AC9" s="57">
        <v>368</v>
      </c>
    </row>
    <row r="10" spans="1:29" ht="15.75" thickBot="1" x14ac:dyDescent="0.3">
      <c r="A10" s="39">
        <v>41818</v>
      </c>
      <c r="B10" s="39">
        <v>42182</v>
      </c>
      <c r="C10" s="47"/>
      <c r="D10" s="40">
        <v>0</v>
      </c>
      <c r="E10" s="40">
        <v>0</v>
      </c>
      <c r="F10" s="40">
        <v>0</v>
      </c>
      <c r="G10" s="40">
        <v>0</v>
      </c>
      <c r="H10" s="40">
        <v>0</v>
      </c>
      <c r="I10" s="40">
        <v>0</v>
      </c>
      <c r="J10" s="40">
        <v>0</v>
      </c>
      <c r="K10" s="40">
        <v>365</v>
      </c>
      <c r="L10" s="40">
        <v>0</v>
      </c>
      <c r="M10" s="40">
        <v>365</v>
      </c>
      <c r="N10" s="40">
        <v>365</v>
      </c>
      <c r="P10" s="52">
        <v>41818</v>
      </c>
      <c r="Q10" s="52">
        <v>42182</v>
      </c>
      <c r="R10" s="53"/>
      <c r="S10" s="54">
        <v>0</v>
      </c>
      <c r="T10" s="54">
        <v>0</v>
      </c>
      <c r="U10" s="54">
        <v>0</v>
      </c>
      <c r="V10" s="54">
        <v>0</v>
      </c>
      <c r="W10" s="54">
        <v>0</v>
      </c>
      <c r="X10" s="54">
        <v>0</v>
      </c>
      <c r="Y10" s="54">
        <v>0</v>
      </c>
      <c r="Z10" s="54">
        <v>365</v>
      </c>
      <c r="AA10" s="54">
        <v>0</v>
      </c>
      <c r="AB10" s="54">
        <v>365</v>
      </c>
      <c r="AC10" s="54">
        <v>365</v>
      </c>
    </row>
    <row r="11" spans="1:29" ht="15.75" thickBot="1" x14ac:dyDescent="0.3">
      <c r="A11" s="37">
        <v>41453</v>
      </c>
      <c r="B11" s="37">
        <v>41817</v>
      </c>
      <c r="C11" s="46"/>
      <c r="D11" s="38">
        <v>0</v>
      </c>
      <c r="E11" s="38">
        <v>0</v>
      </c>
      <c r="F11" s="38">
        <v>0</v>
      </c>
      <c r="G11" s="38">
        <v>0</v>
      </c>
      <c r="H11" s="38">
        <v>0</v>
      </c>
      <c r="I11" s="38">
        <v>0</v>
      </c>
      <c r="J11" s="38">
        <v>0</v>
      </c>
      <c r="K11" s="38">
        <v>365</v>
      </c>
      <c r="L11" s="38">
        <v>0</v>
      </c>
      <c r="M11" s="38">
        <v>365</v>
      </c>
      <c r="N11" s="38">
        <v>365</v>
      </c>
      <c r="P11" s="55">
        <v>41453</v>
      </c>
      <c r="Q11" s="55">
        <v>41817</v>
      </c>
      <c r="R11" s="56"/>
      <c r="S11" s="57">
        <v>0</v>
      </c>
      <c r="T11" s="57">
        <v>0</v>
      </c>
      <c r="U11" s="57">
        <v>0</v>
      </c>
      <c r="V11" s="57">
        <v>0</v>
      </c>
      <c r="W11" s="57">
        <v>0</v>
      </c>
      <c r="X11" s="57">
        <v>0</v>
      </c>
      <c r="Y11" s="57">
        <v>0</v>
      </c>
      <c r="Z11" s="57">
        <v>365</v>
      </c>
      <c r="AA11" s="57">
        <v>0</v>
      </c>
      <c r="AB11" s="57">
        <v>365</v>
      </c>
      <c r="AC11" s="57">
        <v>365</v>
      </c>
    </row>
    <row r="12" spans="1:29" ht="15.75" thickBot="1" x14ac:dyDescent="0.3">
      <c r="A12" s="39">
        <v>41088</v>
      </c>
      <c r="B12" s="39">
        <v>41452</v>
      </c>
      <c r="C12" s="47"/>
      <c r="D12" s="40">
        <v>0</v>
      </c>
      <c r="E12" s="40">
        <v>0</v>
      </c>
      <c r="F12" s="40">
        <v>0</v>
      </c>
      <c r="G12" s="40">
        <v>0</v>
      </c>
      <c r="H12" s="40">
        <v>0</v>
      </c>
      <c r="I12" s="40">
        <v>0</v>
      </c>
      <c r="J12" s="40">
        <v>0</v>
      </c>
      <c r="K12" s="40">
        <v>365</v>
      </c>
      <c r="L12" s="40">
        <v>0</v>
      </c>
      <c r="M12" s="40">
        <v>365</v>
      </c>
      <c r="N12" s="40">
        <v>365</v>
      </c>
      <c r="P12" s="52">
        <v>41088</v>
      </c>
      <c r="Q12" s="52">
        <v>41452</v>
      </c>
      <c r="R12" s="53"/>
      <c r="S12" s="54">
        <v>0</v>
      </c>
      <c r="T12" s="54">
        <v>0</v>
      </c>
      <c r="U12" s="54">
        <v>0</v>
      </c>
      <c r="V12" s="54">
        <v>0</v>
      </c>
      <c r="W12" s="54">
        <v>0</v>
      </c>
      <c r="X12" s="54">
        <v>0</v>
      </c>
      <c r="Y12" s="54">
        <v>0</v>
      </c>
      <c r="Z12" s="54">
        <v>365</v>
      </c>
      <c r="AA12" s="54">
        <v>0</v>
      </c>
      <c r="AB12" s="54">
        <v>365</v>
      </c>
      <c r="AC12" s="54">
        <v>365</v>
      </c>
    </row>
    <row r="13" spans="1:29" ht="15.75" thickBot="1" x14ac:dyDescent="0.3">
      <c r="A13" s="37">
        <v>40722</v>
      </c>
      <c r="B13" s="37">
        <v>41087</v>
      </c>
      <c r="C13" s="46"/>
      <c r="D13" s="38">
        <v>0</v>
      </c>
      <c r="E13" s="38">
        <v>0</v>
      </c>
      <c r="F13" s="38">
        <v>0</v>
      </c>
      <c r="G13" s="38">
        <v>0</v>
      </c>
      <c r="H13" s="38">
        <v>0</v>
      </c>
      <c r="I13" s="38">
        <v>0</v>
      </c>
      <c r="J13" s="38">
        <v>0</v>
      </c>
      <c r="K13" s="38">
        <v>366</v>
      </c>
      <c r="L13" s="38">
        <v>0</v>
      </c>
      <c r="M13" s="38">
        <v>366</v>
      </c>
      <c r="N13" s="38">
        <v>366</v>
      </c>
      <c r="P13" s="55">
        <v>40722</v>
      </c>
      <c r="Q13" s="55">
        <v>41087</v>
      </c>
      <c r="R13" s="56"/>
      <c r="S13" s="57">
        <v>0</v>
      </c>
      <c r="T13" s="57">
        <v>0</v>
      </c>
      <c r="U13" s="57">
        <v>0</v>
      </c>
      <c r="V13" s="57">
        <v>0</v>
      </c>
      <c r="W13" s="57">
        <v>0</v>
      </c>
      <c r="X13" s="57">
        <v>0</v>
      </c>
      <c r="Y13" s="57">
        <v>0</v>
      </c>
      <c r="Z13" s="57">
        <v>366</v>
      </c>
      <c r="AA13" s="57">
        <v>0</v>
      </c>
      <c r="AB13" s="57">
        <v>366</v>
      </c>
      <c r="AC13" s="57">
        <v>366</v>
      </c>
    </row>
    <row r="14" spans="1:29" ht="15.75" thickBot="1" x14ac:dyDescent="0.3">
      <c r="A14" s="39">
        <v>40357</v>
      </c>
      <c r="B14" s="39">
        <v>40721</v>
      </c>
      <c r="C14" s="47"/>
      <c r="D14" s="40">
        <v>0</v>
      </c>
      <c r="E14" s="40">
        <v>0</v>
      </c>
      <c r="F14" s="40">
        <v>0</v>
      </c>
      <c r="G14" s="40">
        <v>0</v>
      </c>
      <c r="H14" s="40">
        <v>0</v>
      </c>
      <c r="I14" s="40">
        <v>0</v>
      </c>
      <c r="J14" s="40">
        <v>0</v>
      </c>
      <c r="K14" s="40">
        <v>365</v>
      </c>
      <c r="L14" s="40">
        <v>0</v>
      </c>
      <c r="M14" s="40">
        <v>365</v>
      </c>
      <c r="N14" s="40">
        <v>365</v>
      </c>
      <c r="P14" s="52">
        <v>40357</v>
      </c>
      <c r="Q14" s="52">
        <v>40721</v>
      </c>
      <c r="R14" s="53"/>
      <c r="S14" s="54">
        <v>0</v>
      </c>
      <c r="T14" s="54">
        <v>0</v>
      </c>
      <c r="U14" s="54">
        <v>0</v>
      </c>
      <c r="V14" s="54">
        <v>0</v>
      </c>
      <c r="W14" s="54">
        <v>0</v>
      </c>
      <c r="X14" s="54">
        <v>0</v>
      </c>
      <c r="Y14" s="54">
        <v>0</v>
      </c>
      <c r="Z14" s="54">
        <v>365</v>
      </c>
      <c r="AA14" s="54">
        <v>0</v>
      </c>
      <c r="AB14" s="54">
        <v>365</v>
      </c>
      <c r="AC14" s="54">
        <v>365</v>
      </c>
    </row>
    <row r="15" spans="1:29" ht="15.75" thickBot="1" x14ac:dyDescent="0.3">
      <c r="A15" s="37">
        <v>39992</v>
      </c>
      <c r="B15" s="37">
        <v>40356</v>
      </c>
      <c r="C15" s="46"/>
      <c r="D15" s="38">
        <v>0</v>
      </c>
      <c r="E15" s="38">
        <v>0</v>
      </c>
      <c r="F15" s="38">
        <v>0</v>
      </c>
      <c r="G15" s="38">
        <v>0</v>
      </c>
      <c r="H15" s="38">
        <v>0</v>
      </c>
      <c r="I15" s="38">
        <v>0</v>
      </c>
      <c r="J15" s="38">
        <v>0</v>
      </c>
      <c r="K15" s="38">
        <v>365</v>
      </c>
      <c r="L15" s="38">
        <v>0</v>
      </c>
      <c r="M15" s="38">
        <v>365</v>
      </c>
      <c r="N15" s="38">
        <v>365</v>
      </c>
      <c r="P15" s="55">
        <v>39992</v>
      </c>
      <c r="Q15" s="55">
        <v>40356</v>
      </c>
      <c r="R15" s="56"/>
      <c r="S15" s="57">
        <v>0</v>
      </c>
      <c r="T15" s="57">
        <v>0</v>
      </c>
      <c r="U15" s="57">
        <v>0</v>
      </c>
      <c r="V15" s="57">
        <v>0</v>
      </c>
      <c r="W15" s="57">
        <v>0</v>
      </c>
      <c r="X15" s="57">
        <v>0</v>
      </c>
      <c r="Y15" s="57">
        <v>0</v>
      </c>
      <c r="Z15" s="57">
        <v>365</v>
      </c>
      <c r="AA15" s="57">
        <v>0</v>
      </c>
      <c r="AB15" s="57">
        <v>365</v>
      </c>
      <c r="AC15" s="57">
        <v>365</v>
      </c>
    </row>
    <row r="16" spans="1:29" ht="15.75" thickBot="1" x14ac:dyDescent="0.3">
      <c r="A16" s="39">
        <v>39627</v>
      </c>
      <c r="B16" s="39">
        <v>39991</v>
      </c>
      <c r="C16" s="47"/>
      <c r="D16" s="40">
        <v>0</v>
      </c>
      <c r="E16" s="40">
        <v>0</v>
      </c>
      <c r="F16" s="40">
        <v>0</v>
      </c>
      <c r="G16" s="40">
        <v>0</v>
      </c>
      <c r="H16" s="40">
        <v>0</v>
      </c>
      <c r="I16" s="40">
        <v>0</v>
      </c>
      <c r="J16" s="40">
        <v>0</v>
      </c>
      <c r="K16" s="40">
        <v>365</v>
      </c>
      <c r="L16" s="40">
        <v>0</v>
      </c>
      <c r="M16" s="40">
        <v>365</v>
      </c>
      <c r="N16" s="40">
        <v>365</v>
      </c>
      <c r="P16" s="52">
        <v>39627</v>
      </c>
      <c r="Q16" s="52">
        <v>39991</v>
      </c>
      <c r="R16" s="53"/>
      <c r="S16" s="54">
        <v>0</v>
      </c>
      <c r="T16" s="54">
        <v>0</v>
      </c>
      <c r="U16" s="54">
        <v>0</v>
      </c>
      <c r="V16" s="54">
        <v>0</v>
      </c>
      <c r="W16" s="54">
        <v>0</v>
      </c>
      <c r="X16" s="54">
        <v>0</v>
      </c>
      <c r="Y16" s="54">
        <v>0</v>
      </c>
      <c r="Z16" s="54">
        <v>365</v>
      </c>
      <c r="AA16" s="54">
        <v>0</v>
      </c>
      <c r="AB16" s="54">
        <v>365</v>
      </c>
      <c r="AC16" s="54">
        <v>365</v>
      </c>
    </row>
    <row r="17" spans="1:29" ht="15.75" thickBot="1" x14ac:dyDescent="0.3">
      <c r="A17" s="37">
        <v>39261</v>
      </c>
      <c r="B17" s="37">
        <v>39626</v>
      </c>
      <c r="C17" s="46"/>
      <c r="D17" s="38">
        <v>0</v>
      </c>
      <c r="E17" s="38">
        <v>0</v>
      </c>
      <c r="F17" s="38">
        <v>0</v>
      </c>
      <c r="G17" s="38">
        <v>0</v>
      </c>
      <c r="H17" s="38">
        <v>0</v>
      </c>
      <c r="I17" s="38">
        <v>0</v>
      </c>
      <c r="J17" s="38">
        <v>0</v>
      </c>
      <c r="K17" s="38">
        <v>366</v>
      </c>
      <c r="L17" s="38">
        <v>0</v>
      </c>
      <c r="M17" s="38">
        <v>366</v>
      </c>
      <c r="N17" s="38">
        <v>366</v>
      </c>
      <c r="P17" s="55">
        <v>39261</v>
      </c>
      <c r="Q17" s="55">
        <v>39626</v>
      </c>
      <c r="R17" s="56"/>
      <c r="S17" s="57">
        <v>0</v>
      </c>
      <c r="T17" s="57">
        <v>0</v>
      </c>
      <c r="U17" s="57">
        <v>0</v>
      </c>
      <c r="V17" s="57">
        <v>0</v>
      </c>
      <c r="W17" s="57">
        <v>0</v>
      </c>
      <c r="X17" s="57">
        <v>0</v>
      </c>
      <c r="Y17" s="57">
        <v>0</v>
      </c>
      <c r="Z17" s="57">
        <v>366</v>
      </c>
      <c r="AA17" s="57">
        <v>0</v>
      </c>
      <c r="AB17" s="57">
        <v>366</v>
      </c>
      <c r="AC17" s="57">
        <v>366</v>
      </c>
    </row>
    <row r="18" spans="1:29" ht="15.75" thickBot="1" x14ac:dyDescent="0.3">
      <c r="A18" s="39">
        <v>38896</v>
      </c>
      <c r="B18" s="39">
        <v>39260</v>
      </c>
      <c r="C18" s="47"/>
      <c r="D18" s="40">
        <v>0</v>
      </c>
      <c r="E18" s="40">
        <v>0</v>
      </c>
      <c r="F18" s="40">
        <v>0</v>
      </c>
      <c r="G18" s="40">
        <v>0</v>
      </c>
      <c r="H18" s="40">
        <v>0</v>
      </c>
      <c r="I18" s="40">
        <v>0</v>
      </c>
      <c r="J18" s="40">
        <v>0</v>
      </c>
      <c r="K18" s="40">
        <v>365</v>
      </c>
      <c r="L18" s="40">
        <v>0</v>
      </c>
      <c r="M18" s="40">
        <v>365</v>
      </c>
      <c r="N18" s="40">
        <v>365</v>
      </c>
      <c r="P18" s="52">
        <v>38896</v>
      </c>
      <c r="Q18" s="52">
        <v>39260</v>
      </c>
      <c r="R18" s="53"/>
      <c r="S18" s="54">
        <v>0</v>
      </c>
      <c r="T18" s="54">
        <v>0</v>
      </c>
      <c r="U18" s="54">
        <v>0</v>
      </c>
      <c r="V18" s="54">
        <v>0</v>
      </c>
      <c r="W18" s="54">
        <v>0</v>
      </c>
      <c r="X18" s="54">
        <v>0</v>
      </c>
      <c r="Y18" s="54">
        <v>0</v>
      </c>
      <c r="Z18" s="54">
        <v>365</v>
      </c>
      <c r="AA18" s="54">
        <v>0</v>
      </c>
      <c r="AB18" s="54">
        <v>365</v>
      </c>
      <c r="AC18" s="54">
        <v>365</v>
      </c>
    </row>
    <row r="19" spans="1:29" ht="15.75" thickBot="1" x14ac:dyDescent="0.3">
      <c r="A19" s="37">
        <v>38531</v>
      </c>
      <c r="B19" s="37">
        <v>38895</v>
      </c>
      <c r="C19" s="46"/>
      <c r="D19" s="38">
        <v>0</v>
      </c>
      <c r="E19" s="38">
        <v>0</v>
      </c>
      <c r="F19" s="38">
        <v>0</v>
      </c>
      <c r="G19" s="38">
        <v>0</v>
      </c>
      <c r="H19" s="38">
        <v>0</v>
      </c>
      <c r="I19" s="38">
        <v>0</v>
      </c>
      <c r="J19" s="38">
        <v>0</v>
      </c>
      <c r="K19" s="38">
        <v>365</v>
      </c>
      <c r="L19" s="38">
        <v>0</v>
      </c>
      <c r="M19" s="38">
        <v>365</v>
      </c>
      <c r="N19" s="38">
        <v>365</v>
      </c>
      <c r="P19" s="55">
        <v>38531</v>
      </c>
      <c r="Q19" s="55">
        <v>38895</v>
      </c>
      <c r="R19" s="56"/>
      <c r="S19" s="57">
        <v>0</v>
      </c>
      <c r="T19" s="57">
        <v>0</v>
      </c>
      <c r="U19" s="57">
        <v>0</v>
      </c>
      <c r="V19" s="57">
        <v>0</v>
      </c>
      <c r="W19" s="57">
        <v>0</v>
      </c>
      <c r="X19" s="57">
        <v>0</v>
      </c>
      <c r="Y19" s="57">
        <v>0</v>
      </c>
      <c r="Z19" s="57">
        <v>365</v>
      </c>
      <c r="AA19" s="57">
        <v>0</v>
      </c>
      <c r="AB19" s="57">
        <v>365</v>
      </c>
      <c r="AC19" s="57">
        <v>365</v>
      </c>
    </row>
    <row r="20" spans="1:29" ht="15.75" thickBot="1" x14ac:dyDescent="0.3">
      <c r="A20" s="44">
        <v>38166</v>
      </c>
      <c r="B20" s="44">
        <v>38530</v>
      </c>
      <c r="C20" s="48"/>
      <c r="D20" s="45">
        <v>0</v>
      </c>
      <c r="E20" s="45">
        <v>0</v>
      </c>
      <c r="F20" s="45">
        <v>0</v>
      </c>
      <c r="G20" s="45">
        <v>0</v>
      </c>
      <c r="H20" s="45">
        <v>0</v>
      </c>
      <c r="I20" s="45">
        <v>0</v>
      </c>
      <c r="J20" s="45">
        <v>0</v>
      </c>
      <c r="K20" s="45">
        <v>365</v>
      </c>
      <c r="L20" s="45">
        <v>0</v>
      </c>
      <c r="M20" s="45">
        <v>365</v>
      </c>
      <c r="N20" s="45">
        <v>365</v>
      </c>
      <c r="P20" s="52">
        <v>38166</v>
      </c>
      <c r="Q20" s="52">
        <v>38530</v>
      </c>
      <c r="R20" s="53"/>
      <c r="S20" s="54">
        <v>0</v>
      </c>
      <c r="T20" s="54">
        <v>0</v>
      </c>
      <c r="U20" s="54">
        <v>0</v>
      </c>
      <c r="V20" s="54">
        <v>0</v>
      </c>
      <c r="W20" s="54">
        <v>0</v>
      </c>
      <c r="X20" s="54">
        <v>0</v>
      </c>
      <c r="Y20" s="54">
        <v>0</v>
      </c>
      <c r="Z20" s="54">
        <v>365</v>
      </c>
      <c r="AA20" s="54">
        <v>0</v>
      </c>
      <c r="AB20" s="54">
        <v>365</v>
      </c>
      <c r="AC20" s="54">
        <v>365</v>
      </c>
    </row>
    <row r="22" spans="1:29" x14ac:dyDescent="0.25">
      <c r="T22" t="s">
        <v>35</v>
      </c>
      <c r="U22">
        <v>4</v>
      </c>
    </row>
    <row r="23" spans="1:29" x14ac:dyDescent="0.25">
      <c r="E23" t="s">
        <v>40</v>
      </c>
      <c r="F23">
        <v>13</v>
      </c>
      <c r="T23" t="s">
        <v>36</v>
      </c>
      <c r="U23">
        <v>31</v>
      </c>
    </row>
    <row r="24" spans="1:29" x14ac:dyDescent="0.25">
      <c r="E24" t="s">
        <v>41</v>
      </c>
      <c r="F24">
        <v>31</v>
      </c>
      <c r="T24" t="s">
        <v>37</v>
      </c>
      <c r="U24">
        <v>30</v>
      </c>
    </row>
    <row r="25" spans="1:29" x14ac:dyDescent="0.25">
      <c r="E25" t="s">
        <v>42</v>
      </c>
      <c r="F25">
        <v>28</v>
      </c>
      <c r="T25" t="s">
        <v>38</v>
      </c>
      <c r="U25">
        <v>65</v>
      </c>
    </row>
    <row r="26" spans="1:29" x14ac:dyDescent="0.25">
      <c r="E26" t="s">
        <v>43</v>
      </c>
      <c r="F26">
        <v>31</v>
      </c>
    </row>
    <row r="27" spans="1:29" x14ac:dyDescent="0.25">
      <c r="E27" t="s">
        <v>44</v>
      </c>
      <c r="F27">
        <v>30</v>
      </c>
    </row>
    <row r="28" spans="1:29" x14ac:dyDescent="0.25">
      <c r="E28" t="s">
        <v>36</v>
      </c>
      <c r="F28">
        <v>31</v>
      </c>
    </row>
    <row r="29" spans="1:29" x14ac:dyDescent="0.25">
      <c r="E29" t="s">
        <v>45</v>
      </c>
      <c r="F29">
        <v>27</v>
      </c>
    </row>
    <row r="30" spans="1:29" x14ac:dyDescent="0.25">
      <c r="F30">
        <v>191</v>
      </c>
    </row>
  </sheetData>
  <pageMargins left="0.7" right="0.7" top="0.75" bottom="0.75" header="0.3" footer="0.3"/>
  <pageSetup orientation="portrait" r:id="rId1"/>
  <drawing r:id="rId2"/>
  <legacyDrawing r:id="rId3"/>
  <controls>
    <mc:AlternateContent xmlns:mc="http://schemas.openxmlformats.org/markup-compatibility/2006">
      <mc:Choice Requires="x14">
        <control shapeId="2088" r:id="rId4" name="Control 40">
          <controlPr defaultSize="0" autoPict="0" r:id="rId5">
            <anchor moveWithCells="1">
              <from>
                <xdr:col>17</xdr:col>
                <xdr:colOff>0</xdr:colOff>
                <xdr:row>19</xdr:row>
                <xdr:rowOff>38100</xdr:rowOff>
              </from>
              <to>
                <xdr:col>17</xdr:col>
                <xdr:colOff>257175</xdr:colOff>
                <xdr:row>20</xdr:row>
                <xdr:rowOff>76200</xdr:rowOff>
              </to>
            </anchor>
          </controlPr>
        </control>
      </mc:Choice>
      <mc:Fallback>
        <control shapeId="2088" r:id="rId4" name="Control 40"/>
      </mc:Fallback>
    </mc:AlternateContent>
    <mc:AlternateContent xmlns:mc="http://schemas.openxmlformats.org/markup-compatibility/2006">
      <mc:Choice Requires="x14">
        <control shapeId="2087" r:id="rId6" name="Control 39">
          <controlPr defaultSize="0" autoPict="0" r:id="rId5">
            <anchor moveWithCells="1">
              <from>
                <xdr:col>17</xdr:col>
                <xdr:colOff>0</xdr:colOff>
                <xdr:row>18</xdr:row>
                <xdr:rowOff>38100</xdr:rowOff>
              </from>
              <to>
                <xdr:col>17</xdr:col>
                <xdr:colOff>257175</xdr:colOff>
                <xdr:row>19</xdr:row>
                <xdr:rowOff>76200</xdr:rowOff>
              </to>
            </anchor>
          </controlPr>
        </control>
      </mc:Choice>
      <mc:Fallback>
        <control shapeId="2087" r:id="rId6" name="Control 39"/>
      </mc:Fallback>
    </mc:AlternateContent>
    <mc:AlternateContent xmlns:mc="http://schemas.openxmlformats.org/markup-compatibility/2006">
      <mc:Choice Requires="x14">
        <control shapeId="2086" r:id="rId7" name="Control 38">
          <controlPr defaultSize="0" autoPict="0" r:id="rId8">
            <anchor moveWithCells="1">
              <from>
                <xdr:col>17</xdr:col>
                <xdr:colOff>0</xdr:colOff>
                <xdr:row>17</xdr:row>
                <xdr:rowOff>28575</xdr:rowOff>
              </from>
              <to>
                <xdr:col>17</xdr:col>
                <xdr:colOff>257175</xdr:colOff>
                <xdr:row>18</xdr:row>
                <xdr:rowOff>76200</xdr:rowOff>
              </to>
            </anchor>
          </controlPr>
        </control>
      </mc:Choice>
      <mc:Fallback>
        <control shapeId="2086" r:id="rId7" name="Control 38"/>
      </mc:Fallback>
    </mc:AlternateContent>
    <mc:AlternateContent xmlns:mc="http://schemas.openxmlformats.org/markup-compatibility/2006">
      <mc:Choice Requires="x14">
        <control shapeId="2085" r:id="rId9" name="Control 37">
          <controlPr defaultSize="0" autoPict="0" r:id="rId5">
            <anchor moveWithCells="1">
              <from>
                <xdr:col>17</xdr:col>
                <xdr:colOff>0</xdr:colOff>
                <xdr:row>16</xdr:row>
                <xdr:rowOff>28575</xdr:rowOff>
              </from>
              <to>
                <xdr:col>17</xdr:col>
                <xdr:colOff>257175</xdr:colOff>
                <xdr:row>17</xdr:row>
                <xdr:rowOff>66675</xdr:rowOff>
              </to>
            </anchor>
          </controlPr>
        </control>
      </mc:Choice>
      <mc:Fallback>
        <control shapeId="2085" r:id="rId9" name="Control 37"/>
      </mc:Fallback>
    </mc:AlternateContent>
    <mc:AlternateContent xmlns:mc="http://schemas.openxmlformats.org/markup-compatibility/2006">
      <mc:Choice Requires="x14">
        <control shapeId="2084" r:id="rId10" name="Control 36">
          <controlPr defaultSize="0" autoPict="0" r:id="rId5">
            <anchor moveWithCells="1">
              <from>
                <xdr:col>17</xdr:col>
                <xdr:colOff>0</xdr:colOff>
                <xdr:row>15</xdr:row>
                <xdr:rowOff>28575</xdr:rowOff>
              </from>
              <to>
                <xdr:col>17</xdr:col>
                <xdr:colOff>257175</xdr:colOff>
                <xdr:row>16</xdr:row>
                <xdr:rowOff>66675</xdr:rowOff>
              </to>
            </anchor>
          </controlPr>
        </control>
      </mc:Choice>
      <mc:Fallback>
        <control shapeId="2084" r:id="rId10" name="Control 36"/>
      </mc:Fallback>
    </mc:AlternateContent>
    <mc:AlternateContent xmlns:mc="http://schemas.openxmlformats.org/markup-compatibility/2006">
      <mc:Choice Requires="x14">
        <control shapeId="2083" r:id="rId11" name="Control 35">
          <controlPr defaultSize="0" autoPict="0" r:id="rId5">
            <anchor moveWithCells="1">
              <from>
                <xdr:col>17</xdr:col>
                <xdr:colOff>0</xdr:colOff>
                <xdr:row>14</xdr:row>
                <xdr:rowOff>28575</xdr:rowOff>
              </from>
              <to>
                <xdr:col>17</xdr:col>
                <xdr:colOff>257175</xdr:colOff>
                <xdr:row>15</xdr:row>
                <xdr:rowOff>66675</xdr:rowOff>
              </to>
            </anchor>
          </controlPr>
        </control>
      </mc:Choice>
      <mc:Fallback>
        <control shapeId="2083" r:id="rId11" name="Control 35"/>
      </mc:Fallback>
    </mc:AlternateContent>
    <mc:AlternateContent xmlns:mc="http://schemas.openxmlformats.org/markup-compatibility/2006">
      <mc:Choice Requires="x14">
        <control shapeId="2082" r:id="rId12" name="Control 34">
          <controlPr defaultSize="0" autoPict="0" r:id="rId5">
            <anchor moveWithCells="1">
              <from>
                <xdr:col>17</xdr:col>
                <xdr:colOff>0</xdr:colOff>
                <xdr:row>13</xdr:row>
                <xdr:rowOff>28575</xdr:rowOff>
              </from>
              <to>
                <xdr:col>17</xdr:col>
                <xdr:colOff>257175</xdr:colOff>
                <xdr:row>14</xdr:row>
                <xdr:rowOff>66675</xdr:rowOff>
              </to>
            </anchor>
          </controlPr>
        </control>
      </mc:Choice>
      <mc:Fallback>
        <control shapeId="2082" r:id="rId12" name="Control 34"/>
      </mc:Fallback>
    </mc:AlternateContent>
    <mc:AlternateContent xmlns:mc="http://schemas.openxmlformats.org/markup-compatibility/2006">
      <mc:Choice Requires="x14">
        <control shapeId="2081" r:id="rId13" name="Control 33">
          <controlPr defaultSize="0" autoPict="0" r:id="rId8">
            <anchor moveWithCells="1">
              <from>
                <xdr:col>17</xdr:col>
                <xdr:colOff>0</xdr:colOff>
                <xdr:row>12</xdr:row>
                <xdr:rowOff>19050</xdr:rowOff>
              </from>
              <to>
                <xdr:col>17</xdr:col>
                <xdr:colOff>257175</xdr:colOff>
                <xdr:row>13</xdr:row>
                <xdr:rowOff>66675</xdr:rowOff>
              </to>
            </anchor>
          </controlPr>
        </control>
      </mc:Choice>
      <mc:Fallback>
        <control shapeId="2081" r:id="rId13" name="Control 33"/>
      </mc:Fallback>
    </mc:AlternateContent>
    <mc:AlternateContent xmlns:mc="http://schemas.openxmlformats.org/markup-compatibility/2006">
      <mc:Choice Requires="x14">
        <control shapeId="2080" r:id="rId14" name="Control 32">
          <controlPr defaultSize="0" autoPict="0" r:id="rId5">
            <anchor moveWithCells="1">
              <from>
                <xdr:col>17</xdr:col>
                <xdr:colOff>0</xdr:colOff>
                <xdr:row>11</xdr:row>
                <xdr:rowOff>19050</xdr:rowOff>
              </from>
              <to>
                <xdr:col>17</xdr:col>
                <xdr:colOff>257175</xdr:colOff>
                <xdr:row>12</xdr:row>
                <xdr:rowOff>57150</xdr:rowOff>
              </to>
            </anchor>
          </controlPr>
        </control>
      </mc:Choice>
      <mc:Fallback>
        <control shapeId="2080" r:id="rId14" name="Control 32"/>
      </mc:Fallback>
    </mc:AlternateContent>
    <mc:AlternateContent xmlns:mc="http://schemas.openxmlformats.org/markup-compatibility/2006">
      <mc:Choice Requires="x14">
        <control shapeId="2079" r:id="rId15" name="Control 31">
          <controlPr defaultSize="0" autoPict="0" r:id="rId5">
            <anchor moveWithCells="1">
              <from>
                <xdr:col>17</xdr:col>
                <xdr:colOff>0</xdr:colOff>
                <xdr:row>10</xdr:row>
                <xdr:rowOff>19050</xdr:rowOff>
              </from>
              <to>
                <xdr:col>17</xdr:col>
                <xdr:colOff>257175</xdr:colOff>
                <xdr:row>11</xdr:row>
                <xdr:rowOff>57150</xdr:rowOff>
              </to>
            </anchor>
          </controlPr>
        </control>
      </mc:Choice>
      <mc:Fallback>
        <control shapeId="2079" r:id="rId15" name="Control 31"/>
      </mc:Fallback>
    </mc:AlternateContent>
    <mc:AlternateContent xmlns:mc="http://schemas.openxmlformats.org/markup-compatibility/2006">
      <mc:Choice Requires="x14">
        <control shapeId="2078" r:id="rId16" name="Control 30">
          <controlPr defaultSize="0" autoPict="0" r:id="rId5">
            <anchor moveWithCells="1">
              <from>
                <xdr:col>17</xdr:col>
                <xdr:colOff>0</xdr:colOff>
                <xdr:row>9</xdr:row>
                <xdr:rowOff>19050</xdr:rowOff>
              </from>
              <to>
                <xdr:col>17</xdr:col>
                <xdr:colOff>257175</xdr:colOff>
                <xdr:row>10</xdr:row>
                <xdr:rowOff>57150</xdr:rowOff>
              </to>
            </anchor>
          </controlPr>
        </control>
      </mc:Choice>
      <mc:Fallback>
        <control shapeId="2078" r:id="rId16" name="Control 30"/>
      </mc:Fallback>
    </mc:AlternateContent>
    <mc:AlternateContent xmlns:mc="http://schemas.openxmlformats.org/markup-compatibility/2006">
      <mc:Choice Requires="x14">
        <control shapeId="2077" r:id="rId17" name="Control 29">
          <controlPr defaultSize="0" autoPict="0" r:id="rId5">
            <anchor moveWithCells="1">
              <from>
                <xdr:col>17</xdr:col>
                <xdr:colOff>0</xdr:colOff>
                <xdr:row>8</xdr:row>
                <xdr:rowOff>19050</xdr:rowOff>
              </from>
              <to>
                <xdr:col>17</xdr:col>
                <xdr:colOff>257175</xdr:colOff>
                <xdr:row>9</xdr:row>
                <xdr:rowOff>57150</xdr:rowOff>
              </to>
            </anchor>
          </controlPr>
        </control>
      </mc:Choice>
      <mc:Fallback>
        <control shapeId="2077" r:id="rId17" name="Control 29"/>
      </mc:Fallback>
    </mc:AlternateContent>
    <mc:AlternateContent xmlns:mc="http://schemas.openxmlformats.org/markup-compatibility/2006">
      <mc:Choice Requires="x14">
        <control shapeId="2076" r:id="rId18" name="Control 28">
          <controlPr defaultSize="0" autoPict="0" r:id="rId8">
            <anchor moveWithCells="1">
              <from>
                <xdr:col>17</xdr:col>
                <xdr:colOff>0</xdr:colOff>
                <xdr:row>7</xdr:row>
                <xdr:rowOff>9525</xdr:rowOff>
              </from>
              <to>
                <xdr:col>17</xdr:col>
                <xdr:colOff>257175</xdr:colOff>
                <xdr:row>8</xdr:row>
                <xdr:rowOff>57150</xdr:rowOff>
              </to>
            </anchor>
          </controlPr>
        </control>
      </mc:Choice>
      <mc:Fallback>
        <control shapeId="2076" r:id="rId18" name="Control 28"/>
      </mc:Fallback>
    </mc:AlternateContent>
    <mc:AlternateContent xmlns:mc="http://schemas.openxmlformats.org/markup-compatibility/2006">
      <mc:Choice Requires="x14">
        <control shapeId="2075" r:id="rId19" name="Control 27">
          <controlPr defaultSize="0" autoPict="0" r:id="rId5">
            <anchor moveWithCells="1">
              <from>
                <xdr:col>17</xdr:col>
                <xdr:colOff>0</xdr:colOff>
                <xdr:row>6</xdr:row>
                <xdr:rowOff>9525</xdr:rowOff>
              </from>
              <to>
                <xdr:col>17</xdr:col>
                <xdr:colOff>257175</xdr:colOff>
                <xdr:row>7</xdr:row>
                <xdr:rowOff>47625</xdr:rowOff>
              </to>
            </anchor>
          </controlPr>
        </control>
      </mc:Choice>
      <mc:Fallback>
        <control shapeId="2075" r:id="rId19" name="Control 27"/>
      </mc:Fallback>
    </mc:AlternateContent>
    <mc:AlternateContent xmlns:mc="http://schemas.openxmlformats.org/markup-compatibility/2006">
      <mc:Choice Requires="x14">
        <control shapeId="2074" r:id="rId20" name="Control 26">
          <controlPr defaultSize="0" autoPict="0" r:id="rId5">
            <anchor moveWithCells="1">
              <from>
                <xdr:col>17</xdr:col>
                <xdr:colOff>0</xdr:colOff>
                <xdr:row>5</xdr:row>
                <xdr:rowOff>9525</xdr:rowOff>
              </from>
              <to>
                <xdr:col>17</xdr:col>
                <xdr:colOff>257175</xdr:colOff>
                <xdr:row>6</xdr:row>
                <xdr:rowOff>47625</xdr:rowOff>
              </to>
            </anchor>
          </controlPr>
        </control>
      </mc:Choice>
      <mc:Fallback>
        <control shapeId="2074" r:id="rId20" name="Control 26"/>
      </mc:Fallback>
    </mc:AlternateContent>
    <mc:AlternateContent xmlns:mc="http://schemas.openxmlformats.org/markup-compatibility/2006">
      <mc:Choice Requires="x14">
        <control shapeId="2073" r:id="rId21" name="Control 25">
          <controlPr defaultSize="0" autoPict="0" r:id="rId5">
            <anchor moveWithCells="1">
              <from>
                <xdr:col>17</xdr:col>
                <xdr:colOff>0</xdr:colOff>
                <xdr:row>4</xdr:row>
                <xdr:rowOff>9525</xdr:rowOff>
              </from>
              <to>
                <xdr:col>17</xdr:col>
                <xdr:colOff>257175</xdr:colOff>
                <xdr:row>5</xdr:row>
                <xdr:rowOff>47625</xdr:rowOff>
              </to>
            </anchor>
          </controlPr>
        </control>
      </mc:Choice>
      <mc:Fallback>
        <control shapeId="2073" r:id="rId21" name="Control 25"/>
      </mc:Fallback>
    </mc:AlternateContent>
    <mc:AlternateContent xmlns:mc="http://schemas.openxmlformats.org/markup-compatibility/2006">
      <mc:Choice Requires="x14">
        <control shapeId="2072" r:id="rId22" name="Control 24">
          <controlPr defaultSize="0" autoPict="0" r:id="rId5">
            <anchor moveWithCells="1">
              <from>
                <xdr:col>17</xdr:col>
                <xdr:colOff>0</xdr:colOff>
                <xdr:row>3</xdr:row>
                <xdr:rowOff>9525</xdr:rowOff>
              </from>
              <to>
                <xdr:col>17</xdr:col>
                <xdr:colOff>257175</xdr:colOff>
                <xdr:row>4</xdr:row>
                <xdr:rowOff>47625</xdr:rowOff>
              </to>
            </anchor>
          </controlPr>
        </control>
      </mc:Choice>
      <mc:Fallback>
        <control shapeId="2072" r:id="rId22" name="Control 24"/>
      </mc:Fallback>
    </mc:AlternateContent>
    <mc:AlternateContent xmlns:mc="http://schemas.openxmlformats.org/markup-compatibility/2006">
      <mc:Choice Requires="x14">
        <control shapeId="2071" r:id="rId23" name="Control 23">
          <controlPr defaultSize="0" autoPict="0" r:id="rId8">
            <anchor moveWithCells="1">
              <from>
                <xdr:col>17</xdr:col>
                <xdr:colOff>0</xdr:colOff>
                <xdr:row>2</xdr:row>
                <xdr:rowOff>0</xdr:rowOff>
              </from>
              <to>
                <xdr:col>17</xdr:col>
                <xdr:colOff>257175</xdr:colOff>
                <xdr:row>3</xdr:row>
                <xdr:rowOff>47625</xdr:rowOff>
              </to>
            </anchor>
          </controlPr>
        </control>
      </mc:Choice>
      <mc:Fallback>
        <control shapeId="2071" r:id="rId23" name="Control 23"/>
      </mc:Fallback>
    </mc:AlternateContent>
    <mc:AlternateContent xmlns:mc="http://schemas.openxmlformats.org/markup-compatibility/2006">
      <mc:Choice Requires="x14">
        <control shapeId="2070" r:id="rId24" name="Control 22">
          <controlPr defaultSize="0" autoPict="0" r:id="rId5">
            <anchor moveWithCells="1">
              <from>
                <xdr:col>17</xdr:col>
                <xdr:colOff>0</xdr:colOff>
                <xdr:row>1</xdr:row>
                <xdr:rowOff>0</xdr:rowOff>
              </from>
              <to>
                <xdr:col>17</xdr:col>
                <xdr:colOff>257175</xdr:colOff>
                <xdr:row>2</xdr:row>
                <xdr:rowOff>38100</xdr:rowOff>
              </to>
            </anchor>
          </controlPr>
        </control>
      </mc:Choice>
      <mc:Fallback>
        <control shapeId="2070" r:id="rId24" name="Control 22"/>
      </mc:Fallback>
    </mc:AlternateContent>
    <mc:AlternateContent xmlns:mc="http://schemas.openxmlformats.org/markup-compatibility/2006">
      <mc:Choice Requires="x14">
        <control shapeId="2069" r:id="rId25" name="Control 21">
          <controlPr defaultSize="0" autoPict="0" r:id="rId26">
            <anchor moveWithCells="1">
              <from>
                <xdr:col>17</xdr:col>
                <xdr:colOff>0</xdr:colOff>
                <xdr:row>0</xdr:row>
                <xdr:rowOff>0</xdr:rowOff>
              </from>
              <to>
                <xdr:col>17</xdr:col>
                <xdr:colOff>257175</xdr:colOff>
                <xdr:row>1</xdr:row>
                <xdr:rowOff>38100</xdr:rowOff>
              </to>
            </anchor>
          </controlPr>
        </control>
      </mc:Choice>
      <mc:Fallback>
        <control shapeId="2069" r:id="rId25" name="Control 21"/>
      </mc:Fallback>
    </mc:AlternateContent>
    <mc:AlternateContent xmlns:mc="http://schemas.openxmlformats.org/markup-compatibility/2006">
      <mc:Choice Requires="x14">
        <control shapeId="2049" r:id="rId27" name="Control 1">
          <controlPr defaultSize="0" autoPict="0" r:id="rId26">
            <anchor moveWithCells="1">
              <from>
                <xdr:col>2</xdr:col>
                <xdr:colOff>0</xdr:colOff>
                <xdr:row>0</xdr:row>
                <xdr:rowOff>0</xdr:rowOff>
              </from>
              <to>
                <xdr:col>2</xdr:col>
                <xdr:colOff>257175</xdr:colOff>
                <xdr:row>1</xdr:row>
                <xdr:rowOff>38100</xdr:rowOff>
              </to>
            </anchor>
          </controlPr>
        </control>
      </mc:Choice>
      <mc:Fallback>
        <control shapeId="2049" r:id="rId27" name="Control 1"/>
      </mc:Fallback>
    </mc:AlternateContent>
    <mc:AlternateContent xmlns:mc="http://schemas.openxmlformats.org/markup-compatibility/2006">
      <mc:Choice Requires="x14">
        <control shapeId="2050" r:id="rId28" name="Control 2">
          <controlPr defaultSize="0" autoPict="0" r:id="rId5">
            <anchor moveWithCells="1">
              <from>
                <xdr:col>2</xdr:col>
                <xdr:colOff>0</xdr:colOff>
                <xdr:row>1</xdr:row>
                <xdr:rowOff>0</xdr:rowOff>
              </from>
              <to>
                <xdr:col>2</xdr:col>
                <xdr:colOff>257175</xdr:colOff>
                <xdr:row>2</xdr:row>
                <xdr:rowOff>38100</xdr:rowOff>
              </to>
            </anchor>
          </controlPr>
        </control>
      </mc:Choice>
      <mc:Fallback>
        <control shapeId="2050" r:id="rId28" name="Control 2"/>
      </mc:Fallback>
    </mc:AlternateContent>
    <mc:AlternateContent xmlns:mc="http://schemas.openxmlformats.org/markup-compatibility/2006">
      <mc:Choice Requires="x14">
        <control shapeId="2051" r:id="rId29" name="Control 3">
          <controlPr defaultSize="0" autoPict="0" r:id="rId8">
            <anchor moveWithCells="1">
              <from>
                <xdr:col>2</xdr:col>
                <xdr:colOff>0</xdr:colOff>
                <xdr:row>2</xdr:row>
                <xdr:rowOff>0</xdr:rowOff>
              </from>
              <to>
                <xdr:col>2</xdr:col>
                <xdr:colOff>257175</xdr:colOff>
                <xdr:row>3</xdr:row>
                <xdr:rowOff>47625</xdr:rowOff>
              </to>
            </anchor>
          </controlPr>
        </control>
      </mc:Choice>
      <mc:Fallback>
        <control shapeId="2051" r:id="rId29" name="Control 3"/>
      </mc:Fallback>
    </mc:AlternateContent>
    <mc:AlternateContent xmlns:mc="http://schemas.openxmlformats.org/markup-compatibility/2006">
      <mc:Choice Requires="x14">
        <control shapeId="2052" r:id="rId30" name="Control 4">
          <controlPr defaultSize="0" autoPict="0" r:id="rId5">
            <anchor moveWithCells="1">
              <from>
                <xdr:col>2</xdr:col>
                <xdr:colOff>0</xdr:colOff>
                <xdr:row>3</xdr:row>
                <xdr:rowOff>9525</xdr:rowOff>
              </from>
              <to>
                <xdr:col>2</xdr:col>
                <xdr:colOff>257175</xdr:colOff>
                <xdr:row>4</xdr:row>
                <xdr:rowOff>47625</xdr:rowOff>
              </to>
            </anchor>
          </controlPr>
        </control>
      </mc:Choice>
      <mc:Fallback>
        <control shapeId="2052" r:id="rId30" name="Control 4"/>
      </mc:Fallback>
    </mc:AlternateContent>
    <mc:AlternateContent xmlns:mc="http://schemas.openxmlformats.org/markup-compatibility/2006">
      <mc:Choice Requires="x14">
        <control shapeId="2053" r:id="rId31" name="Control 5">
          <controlPr defaultSize="0" autoPict="0" r:id="rId5">
            <anchor moveWithCells="1">
              <from>
                <xdr:col>2</xdr:col>
                <xdr:colOff>0</xdr:colOff>
                <xdr:row>4</xdr:row>
                <xdr:rowOff>9525</xdr:rowOff>
              </from>
              <to>
                <xdr:col>2</xdr:col>
                <xdr:colOff>257175</xdr:colOff>
                <xdr:row>5</xdr:row>
                <xdr:rowOff>47625</xdr:rowOff>
              </to>
            </anchor>
          </controlPr>
        </control>
      </mc:Choice>
      <mc:Fallback>
        <control shapeId="2053" r:id="rId31" name="Control 5"/>
      </mc:Fallback>
    </mc:AlternateContent>
    <mc:AlternateContent xmlns:mc="http://schemas.openxmlformats.org/markup-compatibility/2006">
      <mc:Choice Requires="x14">
        <control shapeId="2054" r:id="rId32" name="Control 6">
          <controlPr defaultSize="0" autoPict="0" r:id="rId5">
            <anchor moveWithCells="1">
              <from>
                <xdr:col>2</xdr:col>
                <xdr:colOff>0</xdr:colOff>
                <xdr:row>5</xdr:row>
                <xdr:rowOff>9525</xdr:rowOff>
              </from>
              <to>
                <xdr:col>2</xdr:col>
                <xdr:colOff>257175</xdr:colOff>
                <xdr:row>6</xdr:row>
                <xdr:rowOff>47625</xdr:rowOff>
              </to>
            </anchor>
          </controlPr>
        </control>
      </mc:Choice>
      <mc:Fallback>
        <control shapeId="2054" r:id="rId32" name="Control 6"/>
      </mc:Fallback>
    </mc:AlternateContent>
    <mc:AlternateContent xmlns:mc="http://schemas.openxmlformats.org/markup-compatibility/2006">
      <mc:Choice Requires="x14">
        <control shapeId="2055" r:id="rId33" name="Control 7">
          <controlPr defaultSize="0" autoPict="0" r:id="rId5">
            <anchor moveWithCells="1">
              <from>
                <xdr:col>2</xdr:col>
                <xdr:colOff>0</xdr:colOff>
                <xdr:row>6</xdr:row>
                <xdr:rowOff>9525</xdr:rowOff>
              </from>
              <to>
                <xdr:col>2</xdr:col>
                <xdr:colOff>257175</xdr:colOff>
                <xdr:row>7</xdr:row>
                <xdr:rowOff>47625</xdr:rowOff>
              </to>
            </anchor>
          </controlPr>
        </control>
      </mc:Choice>
      <mc:Fallback>
        <control shapeId="2055" r:id="rId33" name="Control 7"/>
      </mc:Fallback>
    </mc:AlternateContent>
    <mc:AlternateContent xmlns:mc="http://schemas.openxmlformats.org/markup-compatibility/2006">
      <mc:Choice Requires="x14">
        <control shapeId="2056" r:id="rId34" name="Control 8">
          <controlPr defaultSize="0" autoPict="0" r:id="rId8">
            <anchor moveWithCells="1">
              <from>
                <xdr:col>2</xdr:col>
                <xdr:colOff>0</xdr:colOff>
                <xdr:row>7</xdr:row>
                <xdr:rowOff>9525</xdr:rowOff>
              </from>
              <to>
                <xdr:col>2</xdr:col>
                <xdr:colOff>257175</xdr:colOff>
                <xdr:row>8</xdr:row>
                <xdr:rowOff>57150</xdr:rowOff>
              </to>
            </anchor>
          </controlPr>
        </control>
      </mc:Choice>
      <mc:Fallback>
        <control shapeId="2056" r:id="rId34" name="Control 8"/>
      </mc:Fallback>
    </mc:AlternateContent>
    <mc:AlternateContent xmlns:mc="http://schemas.openxmlformats.org/markup-compatibility/2006">
      <mc:Choice Requires="x14">
        <control shapeId="2057" r:id="rId35" name="Control 9">
          <controlPr defaultSize="0" autoPict="0" r:id="rId5">
            <anchor moveWithCells="1">
              <from>
                <xdr:col>2</xdr:col>
                <xdr:colOff>0</xdr:colOff>
                <xdr:row>8</xdr:row>
                <xdr:rowOff>19050</xdr:rowOff>
              </from>
              <to>
                <xdr:col>2</xdr:col>
                <xdr:colOff>257175</xdr:colOff>
                <xdr:row>9</xdr:row>
                <xdr:rowOff>57150</xdr:rowOff>
              </to>
            </anchor>
          </controlPr>
        </control>
      </mc:Choice>
      <mc:Fallback>
        <control shapeId="2057" r:id="rId35" name="Control 9"/>
      </mc:Fallback>
    </mc:AlternateContent>
    <mc:AlternateContent xmlns:mc="http://schemas.openxmlformats.org/markup-compatibility/2006">
      <mc:Choice Requires="x14">
        <control shapeId="2058" r:id="rId36" name="Control 10">
          <controlPr defaultSize="0" autoPict="0" r:id="rId5">
            <anchor moveWithCells="1">
              <from>
                <xdr:col>2</xdr:col>
                <xdr:colOff>0</xdr:colOff>
                <xdr:row>9</xdr:row>
                <xdr:rowOff>19050</xdr:rowOff>
              </from>
              <to>
                <xdr:col>2</xdr:col>
                <xdr:colOff>257175</xdr:colOff>
                <xdr:row>10</xdr:row>
                <xdr:rowOff>57150</xdr:rowOff>
              </to>
            </anchor>
          </controlPr>
        </control>
      </mc:Choice>
      <mc:Fallback>
        <control shapeId="2058" r:id="rId36" name="Control 10"/>
      </mc:Fallback>
    </mc:AlternateContent>
    <mc:AlternateContent xmlns:mc="http://schemas.openxmlformats.org/markup-compatibility/2006">
      <mc:Choice Requires="x14">
        <control shapeId="2059" r:id="rId37" name="Control 11">
          <controlPr defaultSize="0" autoPict="0" r:id="rId5">
            <anchor moveWithCells="1">
              <from>
                <xdr:col>2</xdr:col>
                <xdr:colOff>0</xdr:colOff>
                <xdr:row>10</xdr:row>
                <xdr:rowOff>19050</xdr:rowOff>
              </from>
              <to>
                <xdr:col>2</xdr:col>
                <xdr:colOff>257175</xdr:colOff>
                <xdr:row>11</xdr:row>
                <xdr:rowOff>57150</xdr:rowOff>
              </to>
            </anchor>
          </controlPr>
        </control>
      </mc:Choice>
      <mc:Fallback>
        <control shapeId="2059" r:id="rId37" name="Control 11"/>
      </mc:Fallback>
    </mc:AlternateContent>
    <mc:AlternateContent xmlns:mc="http://schemas.openxmlformats.org/markup-compatibility/2006">
      <mc:Choice Requires="x14">
        <control shapeId="2060" r:id="rId38" name="Control 12">
          <controlPr defaultSize="0" autoPict="0" r:id="rId5">
            <anchor moveWithCells="1">
              <from>
                <xdr:col>2</xdr:col>
                <xdr:colOff>0</xdr:colOff>
                <xdr:row>11</xdr:row>
                <xdr:rowOff>19050</xdr:rowOff>
              </from>
              <to>
                <xdr:col>2</xdr:col>
                <xdr:colOff>257175</xdr:colOff>
                <xdr:row>12</xdr:row>
                <xdr:rowOff>57150</xdr:rowOff>
              </to>
            </anchor>
          </controlPr>
        </control>
      </mc:Choice>
      <mc:Fallback>
        <control shapeId="2060" r:id="rId38" name="Control 12"/>
      </mc:Fallback>
    </mc:AlternateContent>
    <mc:AlternateContent xmlns:mc="http://schemas.openxmlformats.org/markup-compatibility/2006">
      <mc:Choice Requires="x14">
        <control shapeId="2061" r:id="rId39" name="Control 13">
          <controlPr defaultSize="0" autoPict="0" r:id="rId8">
            <anchor moveWithCells="1">
              <from>
                <xdr:col>2</xdr:col>
                <xdr:colOff>0</xdr:colOff>
                <xdr:row>12</xdr:row>
                <xdr:rowOff>19050</xdr:rowOff>
              </from>
              <to>
                <xdr:col>2</xdr:col>
                <xdr:colOff>257175</xdr:colOff>
                <xdr:row>13</xdr:row>
                <xdr:rowOff>66675</xdr:rowOff>
              </to>
            </anchor>
          </controlPr>
        </control>
      </mc:Choice>
      <mc:Fallback>
        <control shapeId="2061" r:id="rId39" name="Control 13"/>
      </mc:Fallback>
    </mc:AlternateContent>
    <mc:AlternateContent xmlns:mc="http://schemas.openxmlformats.org/markup-compatibility/2006">
      <mc:Choice Requires="x14">
        <control shapeId="2062" r:id="rId40" name="Control 14">
          <controlPr defaultSize="0" autoPict="0" r:id="rId5">
            <anchor moveWithCells="1">
              <from>
                <xdr:col>2</xdr:col>
                <xdr:colOff>0</xdr:colOff>
                <xdr:row>13</xdr:row>
                <xdr:rowOff>28575</xdr:rowOff>
              </from>
              <to>
                <xdr:col>2</xdr:col>
                <xdr:colOff>257175</xdr:colOff>
                <xdr:row>14</xdr:row>
                <xdr:rowOff>66675</xdr:rowOff>
              </to>
            </anchor>
          </controlPr>
        </control>
      </mc:Choice>
      <mc:Fallback>
        <control shapeId="2062" r:id="rId40" name="Control 14"/>
      </mc:Fallback>
    </mc:AlternateContent>
    <mc:AlternateContent xmlns:mc="http://schemas.openxmlformats.org/markup-compatibility/2006">
      <mc:Choice Requires="x14">
        <control shapeId="2063" r:id="rId41" name="Control 15">
          <controlPr defaultSize="0" autoPict="0" r:id="rId5">
            <anchor moveWithCells="1">
              <from>
                <xdr:col>2</xdr:col>
                <xdr:colOff>0</xdr:colOff>
                <xdr:row>14</xdr:row>
                <xdr:rowOff>28575</xdr:rowOff>
              </from>
              <to>
                <xdr:col>2</xdr:col>
                <xdr:colOff>257175</xdr:colOff>
                <xdr:row>15</xdr:row>
                <xdr:rowOff>66675</xdr:rowOff>
              </to>
            </anchor>
          </controlPr>
        </control>
      </mc:Choice>
      <mc:Fallback>
        <control shapeId="2063" r:id="rId41" name="Control 15"/>
      </mc:Fallback>
    </mc:AlternateContent>
    <mc:AlternateContent xmlns:mc="http://schemas.openxmlformats.org/markup-compatibility/2006">
      <mc:Choice Requires="x14">
        <control shapeId="2064" r:id="rId42" name="Control 16">
          <controlPr defaultSize="0" autoPict="0" r:id="rId5">
            <anchor moveWithCells="1">
              <from>
                <xdr:col>2</xdr:col>
                <xdr:colOff>0</xdr:colOff>
                <xdr:row>15</xdr:row>
                <xdr:rowOff>28575</xdr:rowOff>
              </from>
              <to>
                <xdr:col>2</xdr:col>
                <xdr:colOff>257175</xdr:colOff>
                <xdr:row>16</xdr:row>
                <xdr:rowOff>66675</xdr:rowOff>
              </to>
            </anchor>
          </controlPr>
        </control>
      </mc:Choice>
      <mc:Fallback>
        <control shapeId="2064" r:id="rId42" name="Control 16"/>
      </mc:Fallback>
    </mc:AlternateContent>
    <mc:AlternateContent xmlns:mc="http://schemas.openxmlformats.org/markup-compatibility/2006">
      <mc:Choice Requires="x14">
        <control shapeId="2065" r:id="rId43" name="Control 17">
          <controlPr defaultSize="0" autoPict="0" r:id="rId5">
            <anchor moveWithCells="1">
              <from>
                <xdr:col>2</xdr:col>
                <xdr:colOff>0</xdr:colOff>
                <xdr:row>16</xdr:row>
                <xdr:rowOff>28575</xdr:rowOff>
              </from>
              <to>
                <xdr:col>2</xdr:col>
                <xdr:colOff>257175</xdr:colOff>
                <xdr:row>17</xdr:row>
                <xdr:rowOff>66675</xdr:rowOff>
              </to>
            </anchor>
          </controlPr>
        </control>
      </mc:Choice>
      <mc:Fallback>
        <control shapeId="2065" r:id="rId43" name="Control 17"/>
      </mc:Fallback>
    </mc:AlternateContent>
    <mc:AlternateContent xmlns:mc="http://schemas.openxmlformats.org/markup-compatibility/2006">
      <mc:Choice Requires="x14">
        <control shapeId="2066" r:id="rId44" name="Control 18">
          <controlPr defaultSize="0" autoPict="0" r:id="rId8">
            <anchor moveWithCells="1">
              <from>
                <xdr:col>2</xdr:col>
                <xdr:colOff>0</xdr:colOff>
                <xdr:row>17</xdr:row>
                <xdr:rowOff>28575</xdr:rowOff>
              </from>
              <to>
                <xdr:col>2</xdr:col>
                <xdr:colOff>257175</xdr:colOff>
                <xdr:row>18</xdr:row>
                <xdr:rowOff>76200</xdr:rowOff>
              </to>
            </anchor>
          </controlPr>
        </control>
      </mc:Choice>
      <mc:Fallback>
        <control shapeId="2066" r:id="rId44" name="Control 18"/>
      </mc:Fallback>
    </mc:AlternateContent>
    <mc:AlternateContent xmlns:mc="http://schemas.openxmlformats.org/markup-compatibility/2006">
      <mc:Choice Requires="x14">
        <control shapeId="2067" r:id="rId45" name="Control 19">
          <controlPr defaultSize="0" autoPict="0" r:id="rId5">
            <anchor moveWithCells="1">
              <from>
                <xdr:col>2</xdr:col>
                <xdr:colOff>0</xdr:colOff>
                <xdr:row>18</xdr:row>
                <xdr:rowOff>38100</xdr:rowOff>
              </from>
              <to>
                <xdr:col>2</xdr:col>
                <xdr:colOff>257175</xdr:colOff>
                <xdr:row>19</xdr:row>
                <xdr:rowOff>76200</xdr:rowOff>
              </to>
            </anchor>
          </controlPr>
        </control>
      </mc:Choice>
      <mc:Fallback>
        <control shapeId="2067" r:id="rId45" name="Control 19"/>
      </mc:Fallback>
    </mc:AlternateContent>
    <mc:AlternateContent xmlns:mc="http://schemas.openxmlformats.org/markup-compatibility/2006">
      <mc:Choice Requires="x14">
        <control shapeId="2068" r:id="rId46" name="Control 20">
          <controlPr defaultSize="0" autoPict="0" r:id="rId5">
            <anchor moveWithCells="1">
              <from>
                <xdr:col>2</xdr:col>
                <xdr:colOff>0</xdr:colOff>
                <xdr:row>19</xdr:row>
                <xdr:rowOff>38100</xdr:rowOff>
              </from>
              <to>
                <xdr:col>2</xdr:col>
                <xdr:colOff>257175</xdr:colOff>
                <xdr:row>20</xdr:row>
                <xdr:rowOff>76200</xdr:rowOff>
              </to>
            </anchor>
          </controlPr>
        </control>
      </mc:Choice>
      <mc:Fallback>
        <control shapeId="2068" r:id="rId46" name="Control 20"/>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80527b4-b507-4b01-a9ea-2c56a7ec0975">
      <Terms xmlns="http://schemas.microsoft.com/office/infopath/2007/PartnerControls"/>
    </lcf76f155ced4ddcb4097134ff3c332f>
    <TaxCatchAll xmlns="4c89157f-f4fa-47ae-9817-919a96b336a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698A88B6827A4B853E1B9B862BB375" ma:contentTypeVersion="14" ma:contentTypeDescription="Create a new document." ma:contentTypeScope="" ma:versionID="8eca846286b4c3cf53a026341c9b5ca5">
  <xsd:schema xmlns:xsd="http://www.w3.org/2001/XMLSchema" xmlns:xs="http://www.w3.org/2001/XMLSchema" xmlns:p="http://schemas.microsoft.com/office/2006/metadata/properties" xmlns:ns2="180527b4-b507-4b01-a9ea-2c56a7ec0975" xmlns:ns3="4c89157f-f4fa-47ae-9817-919a96b336a8" targetNamespace="http://schemas.microsoft.com/office/2006/metadata/properties" ma:root="true" ma:fieldsID="b71235eed93660d8e13fe2210ec7b723" ns2:_="" ns3:_="">
    <xsd:import namespace="180527b4-b507-4b01-a9ea-2c56a7ec0975"/>
    <xsd:import namespace="4c89157f-f4fa-47ae-9817-919a96b336a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0527b4-b507-4b01-a9ea-2c56a7ec09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0711c0e-4245-4ab7-b236-62d0b6835c8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89157f-f4fa-47ae-9817-919a96b336a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38d91b3-9373-4e6e-9caf-1714c5dd8adc}" ma:internalName="TaxCatchAll" ma:showField="CatchAllData" ma:web="4c89157f-f4fa-47ae-9817-919a96b336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B1481D-DE52-47FE-B867-E75DB1EC7374}">
  <ds:schemaRefs>
    <ds:schemaRef ds:uri="http://schemas.microsoft.com/sharepoint/v3/contenttype/forms"/>
  </ds:schemaRefs>
</ds:datastoreItem>
</file>

<file path=customXml/itemProps2.xml><?xml version="1.0" encoding="utf-8"?>
<ds:datastoreItem xmlns:ds="http://schemas.openxmlformats.org/officeDocument/2006/customXml" ds:itemID="{3E3CF28D-279D-4465-9896-C7639D9DAD9F}">
  <ds:schemaRefs>
    <ds:schemaRef ds:uri="http://schemas.microsoft.com/office/2006/metadata/properties"/>
    <ds:schemaRef ds:uri="http://schemas.microsoft.com/office/infopath/2007/PartnerControls"/>
    <ds:schemaRef ds:uri="180527b4-b507-4b01-a9ea-2c56a7ec0975"/>
    <ds:schemaRef ds:uri="4c89157f-f4fa-47ae-9817-919a96b336a8"/>
  </ds:schemaRefs>
</ds:datastoreItem>
</file>

<file path=customXml/itemProps3.xml><?xml version="1.0" encoding="utf-8"?>
<ds:datastoreItem xmlns:ds="http://schemas.openxmlformats.org/officeDocument/2006/customXml" ds:itemID="{5D30090E-60CB-41D5-B450-A61826E0EB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0527b4-b507-4b01-a9ea-2c56a7ec0975"/>
    <ds:schemaRef ds:uri="4c89157f-f4fa-47ae-9817-919a96b336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Waiver Summary</vt:lpstr>
      <vt:lpstr>1618 Yr</vt:lpstr>
      <vt:lpstr>Sheet1</vt:lpstr>
      <vt:lpstr>Instructions!Print_Area</vt:lpstr>
    </vt:vector>
  </TitlesOfParts>
  <Manager/>
  <Company>United States Coast Guard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AEMcClellan</dc:creator>
  <cp:keywords/>
  <dc:description/>
  <cp:lastModifiedBy>Nunnery, J Michael CIV USCG PSC (USA)</cp:lastModifiedBy>
  <cp:revision/>
  <cp:lastPrinted>2024-04-26T20:12:14Z</cp:lastPrinted>
  <dcterms:created xsi:type="dcterms:W3CDTF">2012-08-10T16:34:59Z</dcterms:created>
  <dcterms:modified xsi:type="dcterms:W3CDTF">2025-04-23T10:41:41Z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0x0101008C698A88B6827A4B853E1B9B862BB375</vt:lpwstr>
  </property>
  <property fmtid="{D5CDD505-2E9C-101B-9397-08002B2CF9AE}" pid="3" name="MediaServiceImageTags">
    <vt:lpwstr/>
  </property>
</Properties>
</file>